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Прил 1" sheetId="1" r:id="rId1"/>
  </sheets>
  <definedNames>
    <definedName name="_xlnm.Print_Area" localSheetId="0">'Прил 1'!$A$1:$L$42</definedName>
  </definedNames>
  <calcPr fullCalcOnLoad="1"/>
</workbook>
</file>

<file path=xl/sharedStrings.xml><?xml version="1.0" encoding="utf-8"?>
<sst xmlns="http://schemas.openxmlformats.org/spreadsheetml/2006/main" count="254" uniqueCount="66">
  <si>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</si>
  <si>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</si>
  <si>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600</t>
  </si>
  <si>
    <t>640</t>
  </si>
  <si>
    <t>500</t>
  </si>
  <si>
    <t>540</t>
  </si>
  <si>
    <t>510</t>
  </si>
  <si>
    <t>Увеличение остатков средств бюджетов</t>
  </si>
  <si>
    <t>610</t>
  </si>
  <si>
    <t>ВСЕГО ИСТОЧНИКОВ  ВНУТРЕННЕГО ФИНАНСИРОВАНИЯ  ДЕФИЦИТА БЮДЖЕТА</t>
  </si>
  <si>
    <t>000</t>
  </si>
  <si>
    <t>00</t>
  </si>
  <si>
    <t>0000</t>
  </si>
  <si>
    <t>01</t>
  </si>
  <si>
    <t>02</t>
  </si>
  <si>
    <t>05</t>
  </si>
  <si>
    <t>06</t>
  </si>
  <si>
    <t>295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</si>
  <si>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</si>
  <si>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</si>
  <si>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</si>
  <si>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</si>
  <si>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</si>
  <si>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</si>
  <si>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Иные источники внутреннего финансирования дефицитов бюджетов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</si>
  <si>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</si>
  <si>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Подстатья</t>
  </si>
  <si>
    <t>Элемент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</si>
  <si>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</si>
  <si>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</si>
  <si>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</si>
  <si>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</si>
  <si>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</si>
  <si>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Уменьшение остатков средств бюджетов</t>
  </si>
  <si>
    <t xml:space="preserve">Код главного администратора источников финансирования дефицитов бюджетов </t>
  </si>
  <si>
    <t>Возврат бюджетных кредитов, предоставленных юридическим лицам в валюте Российской Федерации</t>
  </si>
  <si>
    <t>0100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</si>
  <si>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</si>
  <si>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Исполнение
(рублей)</t>
  </si>
  <si>
    <t>% испол-нения</t>
  </si>
  <si>
    <t xml:space="preserve">Источники финансирования дефицита районного бюджета </t>
  </si>
  <si>
    <t>Код группы источника финансирования дефицитов бюджетов</t>
  </si>
  <si>
    <t>Код подгруппы источника финансирования дефицитов бюджетов</t>
  </si>
  <si>
    <t>Код статьи источника финансирования дефицитов бюджетов</t>
  </si>
  <si>
    <t>Код вида источника финансирования дефицитов бюджетов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</si>
  <si>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</si>
  <si>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Статья</t>
  </si>
  <si>
    <t>Подвид источника финансирования дефицитов бюджетов</t>
  </si>
  <si>
    <t>Аналитическая группа вида источника финансирования дефицитов бюджетов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</si>
  <si>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</si>
  <si>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</si>
  <si>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</si>
  <si>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</si>
  <si>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</si>
  <si>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</si>
  <si>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</si>
  <si>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</si>
  <si>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</si>
  <si>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</si>
  <si>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</si>
  <si>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 (бюджетных кредитов, предоставленных на осуществление деятельности по организации и проведению завоза топливно-энергетических ресурсов на территорию муниципального района)</t>
  </si>
  <si>
    <t>доходы</t>
  </si>
  <si>
    <t>расходы</t>
  </si>
  <si>
    <t xml:space="preserve">по кодам групп, подгрупп, статей, видов источников финансирования дефицитов бюджетов </t>
  </si>
  <si>
    <t>классификации операций сектора государственного управления, относящихся к источникам финансирования дефицитов бюджетов за 2021 год</t>
  </si>
  <si>
    <t>Уточненный план
(рублей)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</si>
</sst>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00"/>
    <numFmt numFmtId="174" formatCode="0.0%"/>
    <numFmt numFmtId="175" formatCode="#,##0_ ;[Red]\-#,##0\ "/>
    <numFmt numFmtId="176" formatCode="0.000%"/>
    <numFmt numFmtId="177" formatCode="0.0000%"/>
    <numFmt numFmtId="178" formatCode="#,##0.000"/>
    <numFmt numFmtId="179" formatCode="#,##0.0000"/>
    <numFmt numFmtId="180" formatCode="#,##0.0"/>
    <numFmt numFmtId="181" formatCode="0.00_ ;[Red]\-0.00\ "/>
    <numFmt numFmtId="182" formatCode="#,##0.0_ ;[Red]\-#,##0.0\ "/>
    <numFmt numFmtId="183" formatCode="#,##0.000_ ;[Red]\-#,##0.0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0;[Red]\-#,##0.00;0.00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;[Red]#,##0.00"/>
    <numFmt numFmtId="192" formatCode="0.0"/>
    <numFmt numFmtId="193" formatCode="#,##0.00;[Red]\-#,##0.00"/>
    <numFmt numFmtId="194" formatCode="00\.00\.00"/>
    <numFmt numFmtId="195" formatCode="000"/>
    <numFmt numFmtId="196" formatCode="0000"/>
    <numFmt numFmtId="197" formatCode="00"/>
    <numFmt numFmtId="198" formatCode="000;&quot;&quot;;&quot;&quot;"/>
    <numFmt numFmtId="199" formatCode="[$€-2]\ ###,000_);[Red]\([$€-2]\ ###,000\)"/>
  </numFmts>
  <fonts count="53">
    <font>
      <sz val="10"/>
      <name val="Arial Cyr"/>
      <family val="0"/>
    </font>
    <font>
      <u val="single"/>
      <sz val="6.8"/>
      <color indexed="12"/>
      <name val="Times New Roman"/>
      <family val="1"/>
    </font>
    <font>
      <sz val="10"/>
      <name val="Times New Roman"/>
      <family val="1"/>
    </font>
    <font>
      <u val="single"/>
      <sz val="6.8"/>
      <color indexed="36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 Cyr"/>
      <family val="1"/>
    </font>
    <font>
      <sz val="10"/>
      <color indexed="63"/>
      <name val="Arial Cyr"/>
      <family val="2"/>
    </font>
    <font>
      <sz val="10"/>
      <color indexed="9"/>
      <name val="Arial Cyr"/>
      <family val="2"/>
    </font>
    <font>
      <sz val="10"/>
      <color indexed="1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18"/>
      <name val="Arial Cyr"/>
      <family val="2"/>
    </font>
    <font>
      <b/>
      <sz val="13"/>
      <color indexed="18"/>
      <name val="Arial Cyr"/>
      <family val="2"/>
    </font>
    <font>
      <b/>
      <sz val="11"/>
      <color indexed="18"/>
      <name val="Arial Cyr"/>
      <family val="2"/>
    </font>
    <font>
      <b/>
      <sz val="10"/>
      <color indexed="9"/>
      <name val="Arial Cyr"/>
      <family val="2"/>
    </font>
    <font>
      <b/>
      <sz val="18"/>
      <color indexed="18"/>
      <name val="Cambria"/>
      <family val="2"/>
    </font>
    <font>
      <sz val="10"/>
      <color indexed="19"/>
      <name val="Arial Cyr"/>
      <family val="2"/>
    </font>
    <font>
      <sz val="11"/>
      <color indexed="63"/>
      <name val="Calibri"/>
      <family val="2"/>
    </font>
    <font>
      <sz val="10"/>
      <color indexed="8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5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64" applyFont="1" applyFill="1" applyBorder="1" applyAlignment="1" quotePrefix="1">
      <alignment horizontal="left"/>
      <protection/>
    </xf>
    <xf numFmtId="2" fontId="8" fillId="0" borderId="0" xfId="74" applyNumberFormat="1" applyFont="1" applyFill="1" applyBorder="1" applyAlignment="1">
      <alignment horizontal="center" vertical="center"/>
    </xf>
    <xf numFmtId="2" fontId="8" fillId="0" borderId="0" xfId="63" applyNumberFormat="1" applyFont="1" applyFill="1" applyBorder="1" applyAlignment="1">
      <alignment horizontal="left" vertical="center" wrapText="1" indent="3"/>
      <protection/>
    </xf>
    <xf numFmtId="172" fontId="7" fillId="0" borderId="10" xfId="72" applyNumberFormat="1" applyFont="1" applyFill="1" applyBorder="1" applyAlignment="1">
      <alignment horizontal="right" vertical="center"/>
    </xf>
    <xf numFmtId="49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justify" vertical="center"/>
      <protection/>
    </xf>
    <xf numFmtId="49" fontId="8" fillId="0" borderId="10" xfId="60" applyNumberFormat="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justify" vertical="center" wrapText="1"/>
      <protection/>
    </xf>
    <xf numFmtId="172" fontId="8" fillId="0" borderId="10" xfId="72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/>
    </xf>
    <xf numFmtId="172" fontId="9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vertical="center"/>
    </xf>
    <xf numFmtId="172" fontId="8" fillId="34" borderId="10" xfId="72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/>
    </xf>
    <xf numFmtId="49" fontId="7" fillId="34" borderId="11" xfId="74" applyNumberFormat="1" applyFont="1" applyFill="1" applyBorder="1" applyAlignment="1">
      <alignment horizontal="center" vertical="center" textRotation="90" wrapText="1"/>
    </xf>
    <xf numFmtId="172" fontId="5" fillId="0" borderId="0" xfId="0" applyNumberFormat="1" applyFont="1" applyFill="1" applyAlignment="1">
      <alignment/>
    </xf>
    <xf numFmtId="172" fontId="7" fillId="0" borderId="10" xfId="72" applyNumberFormat="1" applyFont="1" applyFill="1" applyBorder="1" applyAlignment="1">
      <alignment vertical="center"/>
    </xf>
    <xf numFmtId="172" fontId="7" fillId="34" borderId="10" xfId="72" applyNumberFormat="1" applyFont="1" applyFill="1" applyBorder="1" applyAlignment="1">
      <alignment vertical="center"/>
    </xf>
    <xf numFmtId="172" fontId="8" fillId="0" borderId="10" xfId="72" applyNumberFormat="1" applyFont="1" applyFill="1" applyBorder="1" applyAlignment="1">
      <alignment vertical="center"/>
    </xf>
    <xf numFmtId="172" fontId="8" fillId="34" borderId="10" xfId="72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2" fontId="8" fillId="0" borderId="10" xfId="62" applyNumberFormat="1" applyFont="1" applyFill="1" applyBorder="1" applyAlignment="1">
      <alignment horizontal="justify" vertical="center" wrapText="1"/>
      <protection/>
    </xf>
    <xf numFmtId="172" fontId="8" fillId="0" borderId="1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72" fontId="13" fillId="0" borderId="0" xfId="0" applyNumberFormat="1" applyFont="1" applyFill="1" applyBorder="1" applyAlignment="1">
      <alignment/>
    </xf>
    <xf numFmtId="172" fontId="7" fillId="34" borderId="10" xfId="72" applyNumberFormat="1" applyFont="1" applyFill="1" applyBorder="1" applyAlignment="1">
      <alignment horizontal="right" vertical="center"/>
    </xf>
    <xf numFmtId="49" fontId="7" fillId="34" borderId="10" xfId="74" applyNumberFormat="1" applyFont="1" applyFill="1" applyBorder="1" applyAlignment="1">
      <alignment horizontal="center" vertical="center" textRotation="90" wrapText="1"/>
    </xf>
    <xf numFmtId="0" fontId="7" fillId="0" borderId="0" xfId="60" applyNumberFormat="1" applyFont="1" applyFill="1" applyAlignment="1">
      <alignment horizontal="center" vertical="center" wrapText="1"/>
      <protection/>
    </xf>
    <xf numFmtId="49" fontId="7" fillId="34" borderId="10" xfId="74" applyNumberFormat="1" applyFont="1" applyFill="1" applyBorder="1" applyAlignment="1">
      <alignment horizontal="center" vertical="center"/>
    </xf>
    <xf numFmtId="0" fontId="7" fillId="34" borderId="10" xfId="60" applyNumberFormat="1" applyFont="1" applyFill="1" applyBorder="1" applyAlignment="1">
      <alignment horizontal="justify" vertical="center" wrapText="1"/>
      <protection/>
    </xf>
    <xf numFmtId="49" fontId="7" fillId="34" borderId="10" xfId="60" applyNumberFormat="1" applyFont="1" applyFill="1" applyBorder="1" applyAlignment="1">
      <alignment horizontal="center" vertical="center"/>
      <protection/>
    </xf>
    <xf numFmtId="49" fontId="9" fillId="34" borderId="10" xfId="60" applyNumberFormat="1" applyFont="1" applyFill="1" applyBorder="1" applyAlignment="1">
      <alignment horizontal="center" vertical="center"/>
      <protection/>
    </xf>
    <xf numFmtId="0" fontId="8" fillId="34" borderId="10" xfId="60" applyNumberFormat="1" applyFont="1" applyFill="1" applyBorder="1" applyAlignment="1">
      <alignment horizontal="justify" vertical="center" wrapText="1"/>
      <protection/>
    </xf>
    <xf numFmtId="49" fontId="8" fillId="34" borderId="10" xfId="60" applyNumberFormat="1" applyFont="1" applyFill="1" applyBorder="1" applyAlignment="1">
      <alignment horizontal="center" vertical="center"/>
      <protection/>
    </xf>
    <xf numFmtId="0" fontId="8" fillId="34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right"/>
    </xf>
    <xf numFmtId="172" fontId="6" fillId="0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7" fillId="0" borderId="0" xfId="60" applyNumberFormat="1" applyFont="1" applyFill="1" applyAlignment="1">
      <alignment horizontal="center" vertical="center" wrapText="1"/>
      <protection/>
    </xf>
    <xf numFmtId="172" fontId="7" fillId="0" borderId="10" xfId="59" applyNumberFormat="1" applyFont="1" applyFill="1" applyBorder="1" applyAlignment="1" quotePrefix="1">
      <alignment horizontal="left" vertical="center" wrapText="1"/>
      <protection/>
    </xf>
    <xf numFmtId="0" fontId="17" fillId="34" borderId="12" xfId="63" applyFont="1" applyFill="1" applyBorder="1" applyAlignment="1">
      <alignment horizontal="center" vertical="center" wrapText="1"/>
      <protection/>
    </xf>
    <xf numFmtId="0" fontId="17" fillId="34" borderId="13" xfId="63" applyFont="1" applyFill="1" applyBorder="1" applyAlignment="1">
      <alignment horizontal="center" vertical="center" wrapText="1"/>
      <protection/>
    </xf>
    <xf numFmtId="49" fontId="7" fillId="34" borderId="14" xfId="58" applyNumberFormat="1" applyFont="1" applyFill="1" applyBorder="1" applyAlignment="1">
      <alignment horizontal="center" vertical="center" wrapText="1"/>
      <protection/>
    </xf>
    <xf numFmtId="49" fontId="7" fillId="34" borderId="10" xfId="58" applyNumberFormat="1" applyFont="1" applyFill="1" applyBorder="1" applyAlignment="1">
      <alignment horizontal="center" vertical="center" wrapText="1"/>
      <protection/>
    </xf>
    <xf numFmtId="49" fontId="7" fillId="34" borderId="10" xfId="74" applyNumberFormat="1" applyFont="1" applyFill="1" applyBorder="1" applyAlignment="1">
      <alignment horizontal="center" vertical="center" textRotation="90" wrapText="1"/>
    </xf>
    <xf numFmtId="0" fontId="7" fillId="34" borderId="15" xfId="58" applyFont="1" applyFill="1" applyBorder="1" applyAlignment="1">
      <alignment horizontal="center" vertical="center" wrapText="1"/>
      <protection/>
    </xf>
    <xf numFmtId="0" fontId="7" fillId="34" borderId="16" xfId="58" applyFont="1" applyFill="1" applyBorder="1" applyAlignment="1">
      <alignment horizontal="center" vertical="center" wrapText="1"/>
      <protection/>
    </xf>
    <xf numFmtId="0" fontId="7" fillId="34" borderId="17" xfId="58" applyFont="1" applyFill="1" applyBorder="1" applyAlignment="1">
      <alignment horizontal="center" vertical="center" wrapText="1"/>
      <protection/>
    </xf>
    <xf numFmtId="0" fontId="7" fillId="34" borderId="10" xfId="58" applyFont="1" applyFill="1" applyBorder="1" applyAlignment="1">
      <alignment horizontal="center" vertical="center" wrapText="1"/>
      <protection/>
    </xf>
    <xf numFmtId="0" fontId="17" fillId="34" borderId="10" xfId="63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2 2" xfId="55"/>
    <cellStyle name="Обычный 2 3" xfId="56"/>
    <cellStyle name="Обычный 3" xfId="57"/>
    <cellStyle name="Обычный_Tmp3" xfId="58"/>
    <cellStyle name="Обычный_КОНСОЛИДИРОВАННЫЙ БЮДЖЕТ 2005" xfId="59"/>
    <cellStyle name="Обычный_кредиты" xfId="60"/>
    <cellStyle name="Обычный_Прил 1 (уточненная)" xfId="61"/>
    <cellStyle name="Обычный_прил1" xfId="62"/>
    <cellStyle name="Обычный_Приложения  к закону 1-2-4-5 " xfId="63"/>
    <cellStyle name="Обычный_Приложения 1-2-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_Приложения  к закону 1-2-4-5 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0033"/>
      <rgbColor rgb="00FFFFFF"/>
      <rgbColor rgb="00CC0000"/>
      <rgbColor rgb="00ADC5B2"/>
      <rgbColor rgb="004C5398"/>
      <rgbColor rgb="00FFFFCC"/>
      <rgbColor rgb="00E9B9E3"/>
      <rgbColor rgb="00CBE3DE"/>
      <rgbColor rgb="0090265B"/>
      <rgbColor rgb="00406848"/>
      <rgbColor rgb="00374371"/>
      <rgbColor rgb="00808000"/>
      <rgbColor rgb="008C649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7BED1"/>
      <rgbColor rgb="00E7F1EE"/>
      <rgbColor rgb="00D3ECCE"/>
      <rgbColor rgb="00FFFFE5"/>
      <rgbColor rgb="00E1E3EB"/>
      <rgbColor rgb="00F3D9F3"/>
      <rgbColor rgb="00D8CED5"/>
      <rgbColor rgb="00F3E5C3"/>
      <rgbColor rgb="008D93C1"/>
      <rgbColor rgb="00ADCFCE"/>
      <rgbColor rgb="00FFFF00"/>
      <rgbColor rgb="00E4D182"/>
      <rgbColor rgb="00FFCC00"/>
      <rgbColor rgb="00660066"/>
      <rgbColor rgb="00666699"/>
      <rgbColor rgb="00C0C0C0"/>
      <rgbColor rgb="00003366"/>
      <rgbColor rgb="00629269"/>
      <rgbColor rgb="00003300"/>
      <rgbColor rgb="00333300"/>
      <rgbColor rgb="00800000"/>
      <rgbColor rgb="00BB97AE"/>
      <rgbColor rgb="000000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V62"/>
  <sheetViews>
    <sheetView tabSelected="1" view="pageBreakPreview" zoomScale="89" zoomScaleNormal="75" zoomScaleSheetLayoutView="89" zoomScalePageLayoutView="0" workbookViewId="0" topLeftCell="A1">
      <pane xSplit="9" ySplit="15" topLeftCell="J37" activePane="bottomRight" state="frozen"/>
      <selection pane="topLeft" activeCell="A1" sqref="A1"/>
      <selection pane="topRight" activeCell="J1" sqref="J1"/>
      <selection pane="bottomLeft" activeCell="A15" sqref="A15"/>
      <selection pane="bottomRight" activeCell="N15" sqref="N15"/>
    </sheetView>
  </sheetViews>
  <sheetFormatPr defaultColWidth="9.00390625" defaultRowHeight="12.75"/>
  <cols>
    <col min="1" max="1" width="6.125" style="1" hidden="1" customWidth="1"/>
    <col min="2" max="2" width="6.25390625" style="1" customWidth="1"/>
    <col min="3" max="3" width="5.75390625" style="1" customWidth="1"/>
    <col min="4" max="6" width="6.375" style="1" customWidth="1"/>
    <col min="7" max="7" width="10.25390625" style="2" customWidth="1"/>
    <col min="8" max="8" width="10.25390625" style="1" customWidth="1"/>
    <col min="9" max="9" width="70.625" style="1" customWidth="1"/>
    <col min="10" max="10" width="19.75390625" style="1" customWidth="1"/>
    <col min="11" max="11" width="19.25390625" style="1" customWidth="1"/>
    <col min="12" max="12" width="12.375" style="1" customWidth="1"/>
    <col min="13" max="13" width="25.125" style="1" customWidth="1"/>
    <col min="14" max="14" width="31.625" style="3" customWidth="1"/>
    <col min="15" max="15" width="18.875" style="3" bestFit="1" customWidth="1"/>
    <col min="16" max="16" width="20.375" style="3" customWidth="1"/>
    <col min="17" max="22" width="9.125" style="3" customWidth="1"/>
    <col min="23" max="16384" width="9.125" style="1" customWidth="1"/>
  </cols>
  <sheetData>
    <row r="10" spans="2:12" ht="15.75">
      <c r="B10" s="55" t="s">
        <v>40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15.75">
      <c r="B11" s="55" t="s">
        <v>63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.75">
      <c r="A12" s="43"/>
      <c r="B12" s="55" t="s">
        <v>64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9" s="3" customFormat="1" ht="15.75">
      <c r="A13" s="5"/>
      <c r="B13" s="6"/>
      <c r="C13" s="6"/>
      <c r="D13" s="6"/>
      <c r="E13" s="6"/>
      <c r="F13" s="6"/>
      <c r="G13" s="6"/>
      <c r="H13" s="6"/>
      <c r="I13" s="7"/>
    </row>
    <row r="14" spans="1:12" ht="84" customHeight="1">
      <c r="A14" s="61" t="s">
        <v>34</v>
      </c>
      <c r="B14" s="61" t="s">
        <v>41</v>
      </c>
      <c r="C14" s="61" t="s">
        <v>42</v>
      </c>
      <c r="D14" s="62" t="s">
        <v>43</v>
      </c>
      <c r="E14" s="63"/>
      <c r="F14" s="64"/>
      <c r="G14" s="59" t="s">
        <v>44</v>
      </c>
      <c r="H14" s="60"/>
      <c r="I14" s="65" t="s">
        <v>45</v>
      </c>
      <c r="J14" s="66" t="s">
        <v>65</v>
      </c>
      <c r="K14" s="57" t="s">
        <v>38</v>
      </c>
      <c r="L14" s="57" t="s">
        <v>39</v>
      </c>
    </row>
    <row r="15" spans="1:12" ht="160.5" customHeight="1">
      <c r="A15" s="61"/>
      <c r="B15" s="61"/>
      <c r="C15" s="61"/>
      <c r="D15" s="42" t="s">
        <v>46</v>
      </c>
      <c r="E15" s="42" t="s">
        <v>26</v>
      </c>
      <c r="F15" s="42" t="s">
        <v>27</v>
      </c>
      <c r="G15" s="25" t="s">
        <v>47</v>
      </c>
      <c r="H15" s="25" t="s">
        <v>48</v>
      </c>
      <c r="I15" s="65"/>
      <c r="J15" s="66"/>
      <c r="K15" s="58"/>
      <c r="L15" s="58"/>
    </row>
    <row r="16" spans="1:22" s="53" customFormat="1" ht="31.5">
      <c r="A16" s="44" t="s">
        <v>17</v>
      </c>
      <c r="B16" s="44" t="s">
        <v>13</v>
      </c>
      <c r="C16" s="44" t="s">
        <v>49</v>
      </c>
      <c r="D16" s="44" t="s">
        <v>11</v>
      </c>
      <c r="E16" s="44" t="s">
        <v>11</v>
      </c>
      <c r="F16" s="44" t="s">
        <v>11</v>
      </c>
      <c r="G16" s="44" t="s">
        <v>12</v>
      </c>
      <c r="H16" s="44" t="s">
        <v>10</v>
      </c>
      <c r="I16" s="45" t="s">
        <v>50</v>
      </c>
      <c r="J16" s="28">
        <f>J17</f>
        <v>0</v>
      </c>
      <c r="K16" s="28">
        <f>K17</f>
        <v>0</v>
      </c>
      <c r="L16" s="28">
        <v>0</v>
      </c>
      <c r="N16" s="54"/>
      <c r="O16" s="54"/>
      <c r="P16" s="54"/>
      <c r="Q16" s="54"/>
      <c r="R16" s="54"/>
      <c r="S16" s="54"/>
      <c r="T16" s="54"/>
      <c r="U16" s="54"/>
      <c r="V16" s="54"/>
    </row>
    <row r="17" spans="1:22" s="53" customFormat="1" ht="31.5">
      <c r="A17" s="44" t="s">
        <v>17</v>
      </c>
      <c r="B17" s="44" t="s">
        <v>13</v>
      </c>
      <c r="C17" s="44" t="s">
        <v>49</v>
      </c>
      <c r="D17" s="44" t="s">
        <v>13</v>
      </c>
      <c r="E17" s="44" t="s">
        <v>11</v>
      </c>
      <c r="F17" s="44" t="s">
        <v>11</v>
      </c>
      <c r="G17" s="44" t="s">
        <v>12</v>
      </c>
      <c r="H17" s="44" t="s">
        <v>10</v>
      </c>
      <c r="I17" s="45" t="s">
        <v>51</v>
      </c>
      <c r="J17" s="28">
        <f>J18-J20</f>
        <v>0</v>
      </c>
      <c r="K17" s="28">
        <f>K18-K20</f>
        <v>0</v>
      </c>
      <c r="L17" s="28">
        <v>0</v>
      </c>
      <c r="N17" s="54"/>
      <c r="O17" s="54"/>
      <c r="P17" s="54"/>
      <c r="Q17" s="54"/>
      <c r="R17" s="54"/>
      <c r="S17" s="54"/>
      <c r="T17" s="54"/>
      <c r="U17" s="54"/>
      <c r="V17" s="54"/>
    </row>
    <row r="18" spans="1:22" s="53" customFormat="1" ht="47.25">
      <c r="A18" s="46" t="s">
        <v>17</v>
      </c>
      <c r="B18" s="46" t="s">
        <v>13</v>
      </c>
      <c r="C18" s="46" t="s">
        <v>49</v>
      </c>
      <c r="D18" s="46" t="s">
        <v>13</v>
      </c>
      <c r="E18" s="46" t="s">
        <v>11</v>
      </c>
      <c r="F18" s="46" t="s">
        <v>11</v>
      </c>
      <c r="G18" s="46" t="s">
        <v>12</v>
      </c>
      <c r="H18" s="46" t="s">
        <v>52</v>
      </c>
      <c r="I18" s="45" t="s">
        <v>53</v>
      </c>
      <c r="J18" s="28">
        <f>J19</f>
        <v>50000000</v>
      </c>
      <c r="K18" s="28">
        <f>K19</f>
        <v>0</v>
      </c>
      <c r="L18" s="28">
        <f>K18/J18*100</f>
        <v>0</v>
      </c>
      <c r="N18" s="54"/>
      <c r="O18" s="54"/>
      <c r="P18" s="54"/>
      <c r="Q18" s="54"/>
      <c r="R18" s="54"/>
      <c r="S18" s="54"/>
      <c r="T18" s="54"/>
      <c r="U18" s="54"/>
      <c r="V18" s="54"/>
    </row>
    <row r="19" spans="1:22" s="53" customFormat="1" ht="47.25">
      <c r="A19" s="47" t="s">
        <v>17</v>
      </c>
      <c r="B19" s="47" t="s">
        <v>13</v>
      </c>
      <c r="C19" s="47" t="s">
        <v>49</v>
      </c>
      <c r="D19" s="47" t="s">
        <v>13</v>
      </c>
      <c r="E19" s="47" t="s">
        <v>11</v>
      </c>
      <c r="F19" s="47" t="s">
        <v>15</v>
      </c>
      <c r="G19" s="47" t="s">
        <v>12</v>
      </c>
      <c r="H19" s="47" t="s">
        <v>54</v>
      </c>
      <c r="I19" s="48" t="s">
        <v>55</v>
      </c>
      <c r="J19" s="30">
        <v>50000000</v>
      </c>
      <c r="K19" s="30">
        <v>0</v>
      </c>
      <c r="L19" s="30">
        <f>K19/J19*100</f>
        <v>0</v>
      </c>
      <c r="N19" s="54"/>
      <c r="O19" s="54"/>
      <c r="P19" s="54"/>
      <c r="Q19" s="54"/>
      <c r="R19" s="54"/>
      <c r="S19" s="54"/>
      <c r="T19" s="54"/>
      <c r="U19" s="54"/>
      <c r="V19" s="54"/>
    </row>
    <row r="20" spans="1:22" s="53" customFormat="1" ht="47.25">
      <c r="A20" s="46" t="s">
        <v>17</v>
      </c>
      <c r="B20" s="46" t="s">
        <v>13</v>
      </c>
      <c r="C20" s="46" t="s">
        <v>49</v>
      </c>
      <c r="D20" s="46" t="s">
        <v>13</v>
      </c>
      <c r="E20" s="46" t="s">
        <v>11</v>
      </c>
      <c r="F20" s="46" t="s">
        <v>11</v>
      </c>
      <c r="G20" s="46" t="s">
        <v>12</v>
      </c>
      <c r="H20" s="46" t="s">
        <v>56</v>
      </c>
      <c r="I20" s="45" t="s">
        <v>57</v>
      </c>
      <c r="J20" s="28">
        <f>J21</f>
        <v>50000000</v>
      </c>
      <c r="K20" s="28">
        <f>K21</f>
        <v>0</v>
      </c>
      <c r="L20" s="28">
        <f>K20/J20*100</f>
        <v>0</v>
      </c>
      <c r="N20" s="54"/>
      <c r="O20" s="54"/>
      <c r="P20" s="54"/>
      <c r="Q20" s="54"/>
      <c r="R20" s="54"/>
      <c r="S20" s="54"/>
      <c r="T20" s="54"/>
      <c r="U20" s="54"/>
      <c r="V20" s="54"/>
    </row>
    <row r="21" spans="1:22" s="53" customFormat="1" ht="47.25">
      <c r="A21" s="47" t="s">
        <v>17</v>
      </c>
      <c r="B21" s="47" t="s">
        <v>13</v>
      </c>
      <c r="C21" s="47" t="s">
        <v>49</v>
      </c>
      <c r="D21" s="47" t="s">
        <v>13</v>
      </c>
      <c r="E21" s="47" t="s">
        <v>11</v>
      </c>
      <c r="F21" s="47" t="s">
        <v>15</v>
      </c>
      <c r="G21" s="47" t="s">
        <v>12</v>
      </c>
      <c r="H21" s="47" t="s">
        <v>58</v>
      </c>
      <c r="I21" s="48" t="s">
        <v>59</v>
      </c>
      <c r="J21" s="30">
        <v>50000000</v>
      </c>
      <c r="K21" s="30">
        <v>0</v>
      </c>
      <c r="L21" s="30">
        <f>K21/J21*100</f>
        <v>0</v>
      </c>
      <c r="N21" s="54"/>
      <c r="O21" s="54"/>
      <c r="P21" s="54"/>
      <c r="Q21" s="54"/>
      <c r="R21" s="54"/>
      <c r="S21" s="54"/>
      <c r="T21" s="54"/>
      <c r="U21" s="54"/>
      <c r="V21" s="54"/>
    </row>
    <row r="22" spans="1:22" s="4" customFormat="1" ht="31.5">
      <c r="A22" s="9" t="s">
        <v>17</v>
      </c>
      <c r="B22" s="9" t="s">
        <v>13</v>
      </c>
      <c r="C22" s="9" t="s">
        <v>15</v>
      </c>
      <c r="D22" s="9" t="s">
        <v>11</v>
      </c>
      <c r="E22" s="9" t="s">
        <v>11</v>
      </c>
      <c r="F22" s="9" t="s">
        <v>11</v>
      </c>
      <c r="G22" s="9" t="s">
        <v>12</v>
      </c>
      <c r="H22" s="9" t="s">
        <v>10</v>
      </c>
      <c r="I22" s="10" t="s">
        <v>32</v>
      </c>
      <c r="J22" s="28">
        <f>J27-J23</f>
        <v>269101197.37000084</v>
      </c>
      <c r="K22" s="28">
        <f>K27-K23</f>
        <v>-23053740.39999962</v>
      </c>
      <c r="L22" s="27">
        <f aca="true" t="shared" si="0" ref="L22:L42">K22/J22*100</f>
        <v>-8.566940848019291</v>
      </c>
      <c r="N22" s="16"/>
      <c r="O22" s="16"/>
      <c r="P22" s="16"/>
      <c r="Q22" s="16"/>
      <c r="R22" s="16"/>
      <c r="S22" s="16"/>
      <c r="T22" s="16"/>
      <c r="U22" s="16"/>
      <c r="V22" s="16"/>
    </row>
    <row r="23" spans="1:22" s="4" customFormat="1" ht="15.75">
      <c r="A23" s="11" t="s">
        <v>17</v>
      </c>
      <c r="B23" s="11" t="s">
        <v>13</v>
      </c>
      <c r="C23" s="11" t="s">
        <v>15</v>
      </c>
      <c r="D23" s="11" t="s">
        <v>11</v>
      </c>
      <c r="E23" s="11" t="s">
        <v>11</v>
      </c>
      <c r="F23" s="11" t="s">
        <v>11</v>
      </c>
      <c r="G23" s="11" t="s">
        <v>12</v>
      </c>
      <c r="H23" s="11" t="s">
        <v>4</v>
      </c>
      <c r="I23" s="12" t="s">
        <v>7</v>
      </c>
      <c r="J23" s="30">
        <f aca="true" t="shared" si="1" ref="J23:K25">J24</f>
        <v>9173681859.16</v>
      </c>
      <c r="K23" s="30">
        <f t="shared" si="1"/>
        <v>9068262636.43</v>
      </c>
      <c r="L23" s="29">
        <f t="shared" si="0"/>
        <v>98.85085155177103</v>
      </c>
      <c r="N23" s="16"/>
      <c r="O23" s="16"/>
      <c r="P23" s="16"/>
      <c r="Q23" s="16"/>
      <c r="R23" s="16"/>
      <c r="S23" s="16"/>
      <c r="T23" s="16"/>
      <c r="U23" s="16"/>
      <c r="V23" s="16"/>
    </row>
    <row r="24" spans="1:22" s="4" customFormat="1" ht="15.75">
      <c r="A24" s="11" t="s">
        <v>17</v>
      </c>
      <c r="B24" s="11" t="s">
        <v>13</v>
      </c>
      <c r="C24" s="11" t="s">
        <v>15</v>
      </c>
      <c r="D24" s="11" t="s">
        <v>14</v>
      </c>
      <c r="E24" s="11" t="s">
        <v>11</v>
      </c>
      <c r="F24" s="11" t="s">
        <v>11</v>
      </c>
      <c r="G24" s="11" t="s">
        <v>12</v>
      </c>
      <c r="H24" s="11" t="s">
        <v>4</v>
      </c>
      <c r="I24" s="12" t="s">
        <v>18</v>
      </c>
      <c r="J24" s="30">
        <f t="shared" si="1"/>
        <v>9173681859.16</v>
      </c>
      <c r="K24" s="30">
        <f t="shared" si="1"/>
        <v>9068262636.43</v>
      </c>
      <c r="L24" s="29">
        <f t="shared" si="0"/>
        <v>98.85085155177103</v>
      </c>
      <c r="N24" s="16"/>
      <c r="O24" s="16"/>
      <c r="P24" s="16"/>
      <c r="Q24" s="16"/>
      <c r="R24" s="16"/>
      <c r="S24" s="16"/>
      <c r="T24" s="16"/>
      <c r="U24" s="16"/>
      <c r="V24" s="16"/>
    </row>
    <row r="25" spans="1:22" s="4" customFormat="1" ht="15.75">
      <c r="A25" s="11" t="s">
        <v>17</v>
      </c>
      <c r="B25" s="11" t="s">
        <v>13</v>
      </c>
      <c r="C25" s="11" t="s">
        <v>15</v>
      </c>
      <c r="D25" s="11" t="s">
        <v>14</v>
      </c>
      <c r="E25" s="11" t="s">
        <v>13</v>
      </c>
      <c r="F25" s="11" t="s">
        <v>11</v>
      </c>
      <c r="G25" s="11" t="s">
        <v>12</v>
      </c>
      <c r="H25" s="11" t="s">
        <v>6</v>
      </c>
      <c r="I25" s="12" t="s">
        <v>19</v>
      </c>
      <c r="J25" s="30">
        <f t="shared" si="1"/>
        <v>9173681859.16</v>
      </c>
      <c r="K25" s="30">
        <f t="shared" si="1"/>
        <v>9068262636.43</v>
      </c>
      <c r="L25" s="29">
        <f t="shared" si="0"/>
        <v>98.85085155177103</v>
      </c>
      <c r="N25" s="16"/>
      <c r="O25" s="16"/>
      <c r="P25" s="16"/>
      <c r="Q25" s="16"/>
      <c r="R25" s="16"/>
      <c r="S25" s="16"/>
      <c r="T25" s="16"/>
      <c r="U25" s="16"/>
      <c r="V25" s="16"/>
    </row>
    <row r="26" spans="1:22" s="4" customFormat="1" ht="31.5">
      <c r="A26" s="11" t="s">
        <v>17</v>
      </c>
      <c r="B26" s="11" t="s">
        <v>13</v>
      </c>
      <c r="C26" s="11" t="s">
        <v>15</v>
      </c>
      <c r="D26" s="11" t="s">
        <v>14</v>
      </c>
      <c r="E26" s="11" t="s">
        <v>13</v>
      </c>
      <c r="F26" s="11" t="s">
        <v>15</v>
      </c>
      <c r="G26" s="11" t="s">
        <v>12</v>
      </c>
      <c r="H26" s="11" t="s">
        <v>6</v>
      </c>
      <c r="I26" s="12" t="s">
        <v>20</v>
      </c>
      <c r="J26" s="32">
        <f>J44+J33+J18</f>
        <v>9173681859.16</v>
      </c>
      <c r="K26" s="32">
        <v>9068262636.43</v>
      </c>
      <c r="L26" s="32">
        <f t="shared" si="0"/>
        <v>98.85085155177103</v>
      </c>
      <c r="M26" s="52"/>
      <c r="N26" s="15"/>
      <c r="O26" s="15"/>
      <c r="P26" s="14"/>
      <c r="Q26" s="16"/>
      <c r="R26" s="16"/>
      <c r="S26" s="16"/>
      <c r="T26" s="16"/>
      <c r="U26" s="16"/>
      <c r="V26" s="16"/>
    </row>
    <row r="27" spans="1:22" s="4" customFormat="1" ht="15.75">
      <c r="A27" s="11" t="s">
        <v>17</v>
      </c>
      <c r="B27" s="11" t="s">
        <v>13</v>
      </c>
      <c r="C27" s="11" t="s">
        <v>15</v>
      </c>
      <c r="D27" s="11" t="s">
        <v>11</v>
      </c>
      <c r="E27" s="11" t="s">
        <v>11</v>
      </c>
      <c r="F27" s="11" t="s">
        <v>11</v>
      </c>
      <c r="G27" s="11" t="s">
        <v>12</v>
      </c>
      <c r="H27" s="11" t="s">
        <v>2</v>
      </c>
      <c r="I27" s="12" t="s">
        <v>33</v>
      </c>
      <c r="J27" s="30">
        <f aca="true" t="shared" si="2" ref="J27:K29">J28</f>
        <v>9442783056.53</v>
      </c>
      <c r="K27" s="30">
        <f t="shared" si="2"/>
        <v>9045208896.03</v>
      </c>
      <c r="L27" s="30">
        <f t="shared" si="0"/>
        <v>95.78965059220477</v>
      </c>
      <c r="M27" s="52"/>
      <c r="N27" s="15"/>
      <c r="O27" s="16"/>
      <c r="P27" s="14"/>
      <c r="Q27" s="16"/>
      <c r="R27" s="16"/>
      <c r="S27" s="16"/>
      <c r="T27" s="16"/>
      <c r="U27" s="16"/>
      <c r="V27" s="16"/>
    </row>
    <row r="28" spans="1:22" s="4" customFormat="1" ht="15.75">
      <c r="A28" s="11" t="s">
        <v>17</v>
      </c>
      <c r="B28" s="11" t="s">
        <v>13</v>
      </c>
      <c r="C28" s="11" t="s">
        <v>15</v>
      </c>
      <c r="D28" s="11" t="s">
        <v>14</v>
      </c>
      <c r="E28" s="11" t="s">
        <v>11</v>
      </c>
      <c r="F28" s="11" t="s">
        <v>11</v>
      </c>
      <c r="G28" s="11" t="s">
        <v>12</v>
      </c>
      <c r="H28" s="11" t="s">
        <v>2</v>
      </c>
      <c r="I28" s="12" t="s">
        <v>21</v>
      </c>
      <c r="J28" s="30">
        <f t="shared" si="2"/>
        <v>9442783056.53</v>
      </c>
      <c r="K28" s="30">
        <f t="shared" si="2"/>
        <v>9045208896.03</v>
      </c>
      <c r="L28" s="30">
        <f t="shared" si="0"/>
        <v>95.78965059220477</v>
      </c>
      <c r="M28" s="52"/>
      <c r="N28" s="15"/>
      <c r="O28" s="16"/>
      <c r="P28" s="16"/>
      <c r="Q28" s="16"/>
      <c r="R28" s="16"/>
      <c r="S28" s="16"/>
      <c r="T28" s="16"/>
      <c r="U28" s="16"/>
      <c r="V28" s="16"/>
    </row>
    <row r="29" spans="1:22" s="4" customFormat="1" ht="15.75">
      <c r="A29" s="11" t="s">
        <v>17</v>
      </c>
      <c r="B29" s="11" t="s">
        <v>13</v>
      </c>
      <c r="C29" s="11" t="s">
        <v>15</v>
      </c>
      <c r="D29" s="11" t="s">
        <v>14</v>
      </c>
      <c r="E29" s="11" t="s">
        <v>13</v>
      </c>
      <c r="F29" s="11" t="s">
        <v>11</v>
      </c>
      <c r="G29" s="11" t="s">
        <v>12</v>
      </c>
      <c r="H29" s="11" t="s">
        <v>8</v>
      </c>
      <c r="I29" s="12" t="s">
        <v>22</v>
      </c>
      <c r="J29" s="30">
        <f t="shared" si="2"/>
        <v>9442783056.53</v>
      </c>
      <c r="K29" s="30">
        <f t="shared" si="2"/>
        <v>9045208896.03</v>
      </c>
      <c r="L29" s="30">
        <f t="shared" si="0"/>
        <v>95.78965059220477</v>
      </c>
      <c r="N29" s="16"/>
      <c r="O29" s="16"/>
      <c r="P29" s="16"/>
      <c r="Q29" s="16"/>
      <c r="R29" s="16"/>
      <c r="S29" s="16"/>
      <c r="T29" s="16"/>
      <c r="U29" s="16"/>
      <c r="V29" s="16"/>
    </row>
    <row r="30" spans="1:22" s="4" customFormat="1" ht="31.5">
      <c r="A30" s="11" t="s">
        <v>17</v>
      </c>
      <c r="B30" s="11" t="s">
        <v>13</v>
      </c>
      <c r="C30" s="11" t="s">
        <v>15</v>
      </c>
      <c r="D30" s="11" t="s">
        <v>14</v>
      </c>
      <c r="E30" s="11" t="s">
        <v>13</v>
      </c>
      <c r="F30" s="11" t="s">
        <v>15</v>
      </c>
      <c r="G30" s="11" t="s">
        <v>12</v>
      </c>
      <c r="H30" s="11" t="s">
        <v>8</v>
      </c>
      <c r="I30" s="36" t="s">
        <v>23</v>
      </c>
      <c r="J30" s="32">
        <f>J45+J39+J20</f>
        <v>9442783056.53</v>
      </c>
      <c r="K30" s="32">
        <v>9045208896.03</v>
      </c>
      <c r="L30" s="37">
        <f t="shared" si="0"/>
        <v>95.78965059220477</v>
      </c>
      <c r="N30" s="15"/>
      <c r="O30" s="14"/>
      <c r="P30" s="14"/>
      <c r="Q30" s="16"/>
      <c r="R30" s="16"/>
      <c r="S30" s="16"/>
      <c r="T30" s="16"/>
      <c r="U30" s="16"/>
      <c r="V30" s="16"/>
    </row>
    <row r="31" spans="1:14" ht="31.5">
      <c r="A31" s="46" t="s">
        <v>10</v>
      </c>
      <c r="B31" s="46" t="s">
        <v>13</v>
      </c>
      <c r="C31" s="46" t="s">
        <v>16</v>
      </c>
      <c r="D31" s="46" t="s">
        <v>11</v>
      </c>
      <c r="E31" s="46" t="s">
        <v>11</v>
      </c>
      <c r="F31" s="46" t="s">
        <v>11</v>
      </c>
      <c r="G31" s="46" t="s">
        <v>12</v>
      </c>
      <c r="H31" s="46" t="s">
        <v>10</v>
      </c>
      <c r="I31" s="45" t="s">
        <v>24</v>
      </c>
      <c r="J31" s="41">
        <f>J32</f>
        <v>1050000</v>
      </c>
      <c r="K31" s="41">
        <f>K32</f>
        <v>2569094.85</v>
      </c>
      <c r="L31" s="8">
        <f t="shared" si="0"/>
        <v>244.67570000000003</v>
      </c>
      <c r="M31" s="26"/>
      <c r="N31" s="38"/>
    </row>
    <row r="32" spans="1:12" ht="31.5">
      <c r="A32" s="49" t="s">
        <v>17</v>
      </c>
      <c r="B32" s="49" t="s">
        <v>13</v>
      </c>
      <c r="C32" s="49" t="s">
        <v>16</v>
      </c>
      <c r="D32" s="49" t="s">
        <v>15</v>
      </c>
      <c r="E32" s="49" t="s">
        <v>11</v>
      </c>
      <c r="F32" s="49" t="s">
        <v>11</v>
      </c>
      <c r="G32" s="49" t="s">
        <v>12</v>
      </c>
      <c r="H32" s="49" t="s">
        <v>10</v>
      </c>
      <c r="I32" s="50" t="s">
        <v>0</v>
      </c>
      <c r="J32" s="23">
        <f>J33-J39</f>
        <v>1050000</v>
      </c>
      <c r="K32" s="23">
        <f>K33-K39</f>
        <v>2569094.85</v>
      </c>
      <c r="L32" s="13">
        <f t="shared" si="0"/>
        <v>244.67570000000003</v>
      </c>
    </row>
    <row r="33" spans="1:12" ht="31.5">
      <c r="A33" s="49" t="s">
        <v>17</v>
      </c>
      <c r="B33" s="49" t="s">
        <v>13</v>
      </c>
      <c r="C33" s="49" t="s">
        <v>16</v>
      </c>
      <c r="D33" s="49" t="s">
        <v>15</v>
      </c>
      <c r="E33" s="49" t="s">
        <v>11</v>
      </c>
      <c r="F33" s="49" t="s">
        <v>11</v>
      </c>
      <c r="G33" s="49" t="s">
        <v>12</v>
      </c>
      <c r="H33" s="49" t="s">
        <v>2</v>
      </c>
      <c r="I33" s="50" t="s">
        <v>30</v>
      </c>
      <c r="J33" s="23">
        <f>J34+J37</f>
        <v>26050000</v>
      </c>
      <c r="K33" s="23">
        <f>K34+K37</f>
        <v>2569094.85</v>
      </c>
      <c r="L33" s="13">
        <f t="shared" si="0"/>
        <v>9.862168330134358</v>
      </c>
    </row>
    <row r="34" spans="1:12" ht="31.5">
      <c r="A34" s="49" t="s">
        <v>17</v>
      </c>
      <c r="B34" s="49" t="s">
        <v>13</v>
      </c>
      <c r="C34" s="49" t="s">
        <v>16</v>
      </c>
      <c r="D34" s="49" t="s">
        <v>15</v>
      </c>
      <c r="E34" s="49" t="s">
        <v>13</v>
      </c>
      <c r="F34" s="49" t="s">
        <v>11</v>
      </c>
      <c r="G34" s="49" t="s">
        <v>12</v>
      </c>
      <c r="H34" s="49" t="s">
        <v>2</v>
      </c>
      <c r="I34" s="50" t="s">
        <v>35</v>
      </c>
      <c r="J34" s="23">
        <f>J35</f>
        <v>1050000</v>
      </c>
      <c r="K34" s="23">
        <f>K35</f>
        <v>1069094.85</v>
      </c>
      <c r="L34" s="13">
        <f t="shared" si="0"/>
        <v>101.81855714285714</v>
      </c>
    </row>
    <row r="35" spans="1:12" ht="47.25">
      <c r="A35" s="49" t="s">
        <v>17</v>
      </c>
      <c r="B35" s="49" t="s">
        <v>13</v>
      </c>
      <c r="C35" s="49" t="s">
        <v>16</v>
      </c>
      <c r="D35" s="49" t="s">
        <v>15</v>
      </c>
      <c r="E35" s="49" t="s">
        <v>13</v>
      </c>
      <c r="F35" s="49" t="s">
        <v>15</v>
      </c>
      <c r="G35" s="49" t="s">
        <v>12</v>
      </c>
      <c r="H35" s="49" t="s">
        <v>3</v>
      </c>
      <c r="I35" s="50" t="s">
        <v>37</v>
      </c>
      <c r="J35" s="23">
        <f>J36</f>
        <v>1050000</v>
      </c>
      <c r="K35" s="23">
        <f>K36</f>
        <v>1069094.85</v>
      </c>
      <c r="L35" s="13">
        <f t="shared" si="0"/>
        <v>101.81855714285714</v>
      </c>
    </row>
    <row r="36" spans="1:12" ht="85.5" customHeight="1">
      <c r="A36" s="49" t="s">
        <v>17</v>
      </c>
      <c r="B36" s="49" t="s">
        <v>13</v>
      </c>
      <c r="C36" s="49" t="s">
        <v>16</v>
      </c>
      <c r="D36" s="49" t="s">
        <v>15</v>
      </c>
      <c r="E36" s="49" t="s">
        <v>13</v>
      </c>
      <c r="F36" s="49" t="s">
        <v>15</v>
      </c>
      <c r="G36" s="49" t="s">
        <v>36</v>
      </c>
      <c r="H36" s="49" t="s">
        <v>3</v>
      </c>
      <c r="I36" s="50" t="s">
        <v>60</v>
      </c>
      <c r="J36" s="23">
        <f>1000000+50000</f>
        <v>1050000</v>
      </c>
      <c r="K36" s="23">
        <v>1069094.85</v>
      </c>
      <c r="L36" s="13">
        <f t="shared" si="0"/>
        <v>101.81855714285714</v>
      </c>
    </row>
    <row r="37" spans="1:12" ht="36" customHeight="1">
      <c r="A37" s="49" t="s">
        <v>17</v>
      </c>
      <c r="B37" s="49" t="s">
        <v>13</v>
      </c>
      <c r="C37" s="49" t="s">
        <v>16</v>
      </c>
      <c r="D37" s="49" t="s">
        <v>15</v>
      </c>
      <c r="E37" s="49" t="s">
        <v>14</v>
      </c>
      <c r="F37" s="49" t="s">
        <v>11</v>
      </c>
      <c r="G37" s="49" t="s">
        <v>12</v>
      </c>
      <c r="H37" s="49" t="s">
        <v>2</v>
      </c>
      <c r="I37" s="50" t="s">
        <v>29</v>
      </c>
      <c r="J37" s="23">
        <f>J38</f>
        <v>25000000</v>
      </c>
      <c r="K37" s="23">
        <f>K38</f>
        <v>1500000</v>
      </c>
      <c r="L37" s="13">
        <f t="shared" si="0"/>
        <v>6</v>
      </c>
    </row>
    <row r="38" spans="1:12" ht="47.25">
      <c r="A38" s="49" t="s">
        <v>17</v>
      </c>
      <c r="B38" s="49" t="s">
        <v>13</v>
      </c>
      <c r="C38" s="49" t="s">
        <v>16</v>
      </c>
      <c r="D38" s="49" t="s">
        <v>15</v>
      </c>
      <c r="E38" s="49" t="s">
        <v>14</v>
      </c>
      <c r="F38" s="49" t="s">
        <v>15</v>
      </c>
      <c r="G38" s="49" t="s">
        <v>12</v>
      </c>
      <c r="H38" s="49" t="s">
        <v>3</v>
      </c>
      <c r="I38" s="50" t="s">
        <v>28</v>
      </c>
      <c r="J38" s="23">
        <f>25000000</f>
        <v>25000000</v>
      </c>
      <c r="K38" s="23">
        <v>1500000</v>
      </c>
      <c r="L38" s="13">
        <f t="shared" si="0"/>
        <v>6</v>
      </c>
    </row>
    <row r="39" spans="1:12" ht="31.5">
      <c r="A39" s="49" t="s">
        <v>17</v>
      </c>
      <c r="B39" s="49" t="s">
        <v>13</v>
      </c>
      <c r="C39" s="49" t="s">
        <v>16</v>
      </c>
      <c r="D39" s="49" t="s">
        <v>15</v>
      </c>
      <c r="E39" s="49" t="s">
        <v>11</v>
      </c>
      <c r="F39" s="49" t="s">
        <v>11</v>
      </c>
      <c r="G39" s="49" t="s">
        <v>12</v>
      </c>
      <c r="H39" s="49" t="s">
        <v>4</v>
      </c>
      <c r="I39" s="50" t="s">
        <v>1</v>
      </c>
      <c r="J39" s="23">
        <f>J40</f>
        <v>25000000</v>
      </c>
      <c r="K39" s="23">
        <f>K40</f>
        <v>0</v>
      </c>
      <c r="L39" s="13">
        <f t="shared" si="0"/>
        <v>0</v>
      </c>
    </row>
    <row r="40" spans="1:12" ht="31.5">
      <c r="A40" s="49" t="s">
        <v>17</v>
      </c>
      <c r="B40" s="49" t="s">
        <v>13</v>
      </c>
      <c r="C40" s="49" t="s">
        <v>16</v>
      </c>
      <c r="D40" s="49" t="s">
        <v>15</v>
      </c>
      <c r="E40" s="49" t="s">
        <v>14</v>
      </c>
      <c r="F40" s="49" t="s">
        <v>11</v>
      </c>
      <c r="G40" s="49" t="s">
        <v>12</v>
      </c>
      <c r="H40" s="49" t="s">
        <v>4</v>
      </c>
      <c r="I40" s="50" t="s">
        <v>31</v>
      </c>
      <c r="J40" s="23">
        <f>J41</f>
        <v>25000000</v>
      </c>
      <c r="K40" s="23">
        <f>K41</f>
        <v>0</v>
      </c>
      <c r="L40" s="13">
        <f t="shared" si="0"/>
        <v>0</v>
      </c>
    </row>
    <row r="41" spans="1:12" ht="49.5" customHeight="1">
      <c r="A41" s="49" t="s">
        <v>17</v>
      </c>
      <c r="B41" s="49" t="s">
        <v>13</v>
      </c>
      <c r="C41" s="49" t="s">
        <v>16</v>
      </c>
      <c r="D41" s="49" t="s">
        <v>15</v>
      </c>
      <c r="E41" s="49" t="s">
        <v>14</v>
      </c>
      <c r="F41" s="49" t="s">
        <v>15</v>
      </c>
      <c r="G41" s="49" t="s">
        <v>12</v>
      </c>
      <c r="H41" s="49" t="s">
        <v>5</v>
      </c>
      <c r="I41" s="50" t="s">
        <v>25</v>
      </c>
      <c r="J41" s="23">
        <f>25000000</f>
        <v>25000000</v>
      </c>
      <c r="K41" s="23">
        <v>0</v>
      </c>
      <c r="L41" s="13">
        <f t="shared" si="0"/>
        <v>0</v>
      </c>
    </row>
    <row r="42" spans="1:12" ht="15.75">
      <c r="A42" s="56" t="s">
        <v>9</v>
      </c>
      <c r="B42" s="56"/>
      <c r="C42" s="56"/>
      <c r="D42" s="56"/>
      <c r="E42" s="56"/>
      <c r="F42" s="56"/>
      <c r="G42" s="56"/>
      <c r="H42" s="56"/>
      <c r="I42" s="56"/>
      <c r="J42" s="41">
        <f>J22+J31</f>
        <v>270151197.37000084</v>
      </c>
      <c r="K42" s="41">
        <f>K22+K31</f>
        <v>-20484645.549999617</v>
      </c>
      <c r="L42" s="8">
        <f t="shared" si="0"/>
        <v>-7.582659543775301</v>
      </c>
    </row>
    <row r="43" spans="9:13" ht="15.75">
      <c r="I43" s="24"/>
      <c r="J43" s="40"/>
      <c r="K43" s="17"/>
      <c r="L43" s="17"/>
      <c r="M43" s="26"/>
    </row>
    <row r="44" spans="9:13" ht="15.75">
      <c r="I44" s="51" t="s">
        <v>61</v>
      </c>
      <c r="J44" s="40">
        <v>9097631859.16</v>
      </c>
      <c r="K44" s="40"/>
      <c r="L44" s="18"/>
      <c r="M44" s="3"/>
    </row>
    <row r="45" spans="9:13" ht="15.75">
      <c r="I45" s="51" t="s">
        <v>62</v>
      </c>
      <c r="J45" s="40">
        <v>9367783056.53</v>
      </c>
      <c r="K45" s="40"/>
      <c r="L45" s="19"/>
      <c r="M45" s="3"/>
    </row>
    <row r="46" spans="9:13" ht="18.75">
      <c r="I46" s="20"/>
      <c r="J46" s="19">
        <f>J47-J42</f>
        <v>0</v>
      </c>
      <c r="K46" s="19"/>
      <c r="L46" s="19"/>
      <c r="M46" s="16"/>
    </row>
    <row r="47" spans="9:13" ht="18.75">
      <c r="I47" s="20"/>
      <c r="J47" s="21">
        <v>270151197.37000084</v>
      </c>
      <c r="K47" s="21">
        <v>-20484645.549999617</v>
      </c>
      <c r="L47" s="21"/>
      <c r="M47" s="16"/>
    </row>
    <row r="48" spans="9:13" ht="18.75">
      <c r="I48" s="33"/>
      <c r="J48" s="22"/>
      <c r="K48" s="22"/>
      <c r="L48" s="22"/>
      <c r="M48" s="3"/>
    </row>
    <row r="49" spans="9:13" ht="19.5">
      <c r="I49" s="35"/>
      <c r="J49" s="31"/>
      <c r="K49" s="31"/>
      <c r="L49" s="31"/>
      <c r="M49" s="3"/>
    </row>
    <row r="50" ht="15.75">
      <c r="K50" s="31"/>
    </row>
    <row r="51" spans="10:11" ht="15.75">
      <c r="J51" s="26"/>
      <c r="K51" s="31"/>
    </row>
    <row r="52" spans="9:12" ht="18.75">
      <c r="I52" s="33"/>
      <c r="J52" s="34"/>
      <c r="K52" s="26"/>
      <c r="L52" s="26"/>
    </row>
    <row r="53" spans="9:10" ht="18.75">
      <c r="I53" s="33"/>
      <c r="J53" s="34"/>
    </row>
    <row r="54" spans="9:12" ht="18.75">
      <c r="I54" s="33"/>
      <c r="J54" s="34"/>
      <c r="K54" s="26"/>
      <c r="L54" s="26"/>
    </row>
    <row r="55" spans="9:12" ht="18.75">
      <c r="I55" s="33"/>
      <c r="J55" s="26"/>
      <c r="K55" s="26"/>
      <c r="L55" s="26"/>
    </row>
    <row r="56" ht="12">
      <c r="K56" s="26"/>
    </row>
    <row r="57" spans="9:10" ht="18.75">
      <c r="I57" s="33"/>
      <c r="J57" s="34"/>
    </row>
    <row r="59" spans="11:12" ht="12">
      <c r="K59" s="39"/>
      <c r="L59" s="39"/>
    </row>
    <row r="62" spans="11:12" ht="12">
      <c r="K62" s="26"/>
      <c r="L62" s="26"/>
    </row>
  </sheetData>
  <sheetProtection/>
  <mergeCells count="13">
    <mergeCell ref="D14:F14"/>
    <mergeCell ref="I14:I15"/>
    <mergeCell ref="B12:L12"/>
    <mergeCell ref="B11:L11"/>
    <mergeCell ref="B10:L10"/>
    <mergeCell ref="A42:I42"/>
    <mergeCell ref="J14:J15"/>
    <mergeCell ref="K14:K15"/>
    <mergeCell ref="L14:L15"/>
    <mergeCell ref="G14:H14"/>
    <mergeCell ref="B14:B15"/>
    <mergeCell ref="A14:A15"/>
    <mergeCell ref="C14:C15"/>
  </mergeCells>
  <printOptions/>
  <pageMargins left="0.84" right="0.2362204724409449" top="0.3937007874015748" bottom="0.2755905511811024" header="0.47" footer="0.15748031496062992"/>
  <pageSetup fitToHeight="1" fitToWidth="1" horizontalDpi="600" verticalDpi="600" orientation="portrait" paperSize="9" scale="53" r:id="rId3"/>
  <legacyDrawing r:id="rId2"/>
  <oleObjects>
    <oleObject progId="Word.Document.8" shapeId="8314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Alekseenko</dc:creator>
  <cp:keywords/>
  <dc:description/>
  <cp:lastModifiedBy>Виталий А. Алексеенко</cp:lastModifiedBy>
  <cp:lastPrinted>2022-04-18T03:36:07Z</cp:lastPrinted>
  <dcterms:created xsi:type="dcterms:W3CDTF">2006-08-03T03:02:40Z</dcterms:created>
  <dcterms:modified xsi:type="dcterms:W3CDTF">2022-04-18T03:41:39Z</dcterms:modified>
  <cp:category/>
  <cp:version/>
  <cp:contentType/>
  <cp:contentStatus/>
</cp:coreProperties>
</file>