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02.2016" sheetId="1" r:id="rId1"/>
  </sheets>
  <definedNames>
    <definedName name="_xlnm.Print_Area" localSheetId="0">'на 01.02.2016'!$A$1:$E$61</definedName>
  </definedNames>
  <calcPr fullCalcOnLoad="1"/>
</workbook>
</file>

<file path=xl/sharedStrings.xml><?xml version="1.0" encoding="utf-8"?>
<sst xmlns="http://schemas.openxmlformats.org/spreadsheetml/2006/main" count="63" uniqueCount="62">
  <si>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</si>
  <si>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</si>
  <si>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</si>
  <si>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</si>
  <si>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</si>
  <si>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Спорт высших достижений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</si>
  <si>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</si>
  <si>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</si>
  <si>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</si>
  <si>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</si>
  <si>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</si>
  <si>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</si>
  <si>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</si>
  <si>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</si>
  <si>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</si>
  <si>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</si>
  <si>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</si>
  <si>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</si>
  <si>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</si>
  <si>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</si>
  <si>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</si>
  <si>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</si>
  <si>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</si>
  <si>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</si>
  <si>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</si>
  <si>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</si>
  <si>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</si>
  <si>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</si>
  <si>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</si>
  <si>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</si>
  <si>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</si>
  <si>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</si>
  <si>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</si>
  <si>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</si>
  <si>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</si>
  <si>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</si>
  <si>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</si>
  <si>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</si>
  <si>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</si>
  <si>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</si>
  <si>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</si>
  <si>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</si>
  <si>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</si>
  <si>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</si>
  <si>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</si>
  <si>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</si>
  <si>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</si>
  <si>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</si>
  <si>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</si>
  <si>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</si>
  <si>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</si>
  <si>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</si>
  <si>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</si>
  <si>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</si>
  <si>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</si>
  <si>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</si>
  <si>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</si>
  <si>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</si>
  <si>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Судебная система</t>
  </si>
  <si>
    <t>по состоянию на 01.02.2016</t>
  </si>
  <si>
    <t>Уточненный план на 2016 год</t>
  </si>
  <si>
    <t>Социальное обслуживание населения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</si>
</sst>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\.00;&quot;&quot;;&quot;&quot;"/>
    <numFmt numFmtId="166" formatCode="#,##0.00;[Red]\-#,##0.00;0.00"/>
    <numFmt numFmtId="167" formatCode="00.0.0000"/>
    <numFmt numFmtId="168" formatCode="00\.00\.00;&quot;&quot;;00\.00\.00"/>
    <numFmt numFmtId="169" formatCode="000;&quot;&quot;;&quot;&quot;"/>
    <numFmt numFmtId="170" formatCode="00\.00\.00"/>
    <numFmt numFmtId="171" formatCode="0000"/>
    <numFmt numFmtId="172" formatCode="#,##0.00_ ;[Red]\-#,##0.0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1"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left" vertical="center" wrapText="1"/>
      <protection/>
    </xf>
    <xf numFmtId="10" fontId="3" fillId="0" borderId="0" xfId="52" applyNumberFormat="1" applyFont="1" applyFill="1" applyAlignment="1">
      <alignment horizontal="right" vertical="center" wrapText="1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5" fillId="0" borderId="10" xfId="52" applyNumberFormat="1" applyFont="1" applyFill="1" applyBorder="1" applyAlignment="1">
      <alignment horizontal="center" vertical="center" wrapText="1"/>
      <protection/>
    </xf>
    <xf numFmtId="10" fontId="5" fillId="0" borderId="10" xfId="52" applyNumberFormat="1" applyFont="1" applyFill="1" applyBorder="1" applyAlignment="1">
      <alignment horizontal="right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164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5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5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64" fontId="11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1" fillId="0" borderId="10" xfId="52" applyNumberFormat="1" applyFont="1" applyFill="1" applyBorder="1" applyAlignment="1">
      <alignment horizontal="right"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 applyProtection="1">
      <alignment horizontal="left" vertical="center" wrapText="1"/>
      <protection hidden="1"/>
    </xf>
    <xf numFmtId="0" fontId="3" fillId="0" borderId="0" xfId="52" applyFont="1" applyFill="1" applyAlignment="1" applyProtection="1">
      <alignment horizontal="center" vertical="center" wrapText="1"/>
      <protection hidden="1"/>
    </xf>
    <xf numFmtId="10" fontId="3" fillId="0" borderId="10" xfId="52" applyNumberFormat="1" applyFont="1" applyFill="1" applyBorder="1" applyAlignment="1">
      <alignment horizontal="right" vertical="center" wrapText="1"/>
      <protection/>
    </xf>
    <xf numFmtId="4" fontId="3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5" fillId="0" borderId="0" xfId="52" applyNumberFormat="1" applyFont="1" applyFill="1" applyAlignment="1">
      <alignment horizontal="center" vertical="center" wrapText="1"/>
      <protection/>
    </xf>
    <xf numFmtId="165" fontId="5" fillId="0" borderId="10" xfId="54" applyNumberFormat="1" applyFont="1" applyFill="1" applyBorder="1" applyAlignment="1" applyProtection="1">
      <alignment horizontal="center" vertical="center"/>
      <protection hidden="1"/>
    </xf>
    <xf numFmtId="166" fontId="5" fillId="0" borderId="10" xfId="54" applyNumberFormat="1" applyFont="1" applyFill="1" applyBorder="1" applyAlignment="1" applyProtection="1">
      <alignment horizontal="right" vertical="center"/>
      <protection hidden="1"/>
    </xf>
    <xf numFmtId="165" fontId="11" fillId="0" borderId="10" xfId="54" applyNumberFormat="1" applyFont="1" applyFill="1" applyBorder="1" applyAlignment="1" applyProtection="1">
      <alignment horizontal="center" vertical="center"/>
      <protection hidden="1"/>
    </xf>
    <xf numFmtId="4" fontId="3" fillId="0" borderId="0" xfId="52" applyNumberFormat="1" applyFont="1" applyFill="1" applyAlignment="1">
      <alignment horizontal="center" vertical="center" wrapText="1"/>
      <protection/>
    </xf>
    <xf numFmtId="0" fontId="5" fillId="0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2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5" fillId="0" borderId="11" xfId="52" applyNumberFormat="1" applyFont="1" applyFill="1" applyBorder="1" applyAlignment="1" applyProtection="1">
      <alignment horizontal="right" vertical="center" wrapText="1"/>
      <protection hidden="1"/>
    </xf>
    <xf numFmtId="10" fontId="5" fillId="0" borderId="11" xfId="52" applyNumberFormat="1" applyFont="1" applyFill="1" applyBorder="1" applyAlignment="1">
      <alignment horizontal="right" vertical="center" wrapText="1"/>
      <protection/>
    </xf>
    <xf numFmtId="166" fontId="13" fillId="0" borderId="10" xfId="53" applyNumberFormat="1" applyFont="1" applyFill="1" applyBorder="1" applyAlignment="1" applyProtection="1">
      <alignment horizontal="right" vertical="center"/>
      <protection hidden="1"/>
    </xf>
    <xf numFmtId="166" fontId="13" fillId="0" borderId="10" xfId="55" applyNumberFormat="1" applyFont="1" applyFill="1" applyBorder="1" applyAlignment="1" applyProtection="1">
      <alignment horizontal="right" vertical="center"/>
      <protection hidden="1"/>
    </xf>
    <xf numFmtId="0" fontId="4" fillId="0" borderId="0" xfId="52" applyFont="1" applyFill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>
      <alignment horizontal="right" vertical="center" wrapText="1"/>
      <protection/>
    </xf>
    <xf numFmtId="10" fontId="5" fillId="0" borderId="10" xfId="52" applyNumberFormat="1" applyFont="1" applyFill="1" applyBorder="1" applyAlignment="1">
      <alignment horizontal="righ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2" applyNumberFormat="1" applyFont="1" applyFill="1" applyBorder="1" applyAlignment="1">
      <alignment horizontal="right" vertical="center" wrapText="1"/>
      <protection/>
    </xf>
    <xf numFmtId="4" fontId="8" fillId="0" borderId="10" xfId="0" applyNumberFormat="1" applyFont="1" applyFill="1" applyBorder="1" applyAlignment="1">
      <alignment horizontal="right" vertical="center"/>
    </xf>
    <xf numFmtId="10" fontId="3" fillId="0" borderId="10" xfId="52" applyNumberFormat="1" applyFont="1" applyFill="1" applyBorder="1" applyAlignment="1">
      <alignment horizontal="right" vertical="center" wrapText="1"/>
      <protection/>
    </xf>
    <xf numFmtId="0" fontId="9" fillId="0" borderId="10" xfId="0" applyFont="1" applyFill="1" applyBorder="1" applyAlignment="1">
      <alignment horizontal="left" vertical="center" wrapText="1" indent="3"/>
    </xf>
    <xf numFmtId="4" fontId="10" fillId="0" borderId="10" xfId="0" applyNumberFormat="1" applyFont="1" applyFill="1" applyBorder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4" width="16.00390625" style="2" bestFit="1" customWidth="1"/>
    <col min="5" max="5" width="11.28125" style="4" customWidth="1"/>
    <col min="6" max="6" width="15.421875" style="2" bestFit="1" customWidth="1"/>
    <col min="7" max="16384" width="9.140625" style="2" customWidth="1"/>
  </cols>
  <sheetData>
    <row r="1" spans="1:5" ht="15">
      <c r="A1" s="34" t="s">
        <v>44</v>
      </c>
      <c r="B1" s="34"/>
      <c r="C1" s="34"/>
      <c r="D1" s="34"/>
      <c r="E1" s="34"/>
    </row>
    <row r="2" spans="1:5" ht="15">
      <c r="A2" s="34" t="s">
        <v>45</v>
      </c>
      <c r="B2" s="34"/>
      <c r="C2" s="34"/>
      <c r="D2" s="34"/>
      <c r="E2" s="34"/>
    </row>
    <row r="3" spans="1:5" ht="15">
      <c r="A3" s="34" t="s">
        <v>46</v>
      </c>
      <c r="B3" s="34"/>
      <c r="C3" s="34"/>
      <c r="D3" s="34"/>
      <c r="E3" s="34"/>
    </row>
    <row r="4" spans="1:5" ht="15">
      <c r="A4" s="34" t="s">
        <v>57</v>
      </c>
      <c r="B4" s="34"/>
      <c r="C4" s="34"/>
      <c r="D4" s="34"/>
      <c r="E4" s="34"/>
    </row>
    <row r="5" spans="1:5" ht="15">
      <c r="A5" s="1"/>
      <c r="B5" s="1"/>
      <c r="C5" s="1"/>
      <c r="D5" s="1"/>
      <c r="E5" s="1"/>
    </row>
    <row r="6" spans="1:5" ht="15">
      <c r="A6" s="33" t="s">
        <v>59</v>
      </c>
      <c r="B6" s="33"/>
      <c r="C6" s="33"/>
      <c r="D6" s="33"/>
      <c r="E6" s="33"/>
    </row>
    <row r="8" spans="1:5" ht="38.25">
      <c r="A8" s="5" t="s">
        <v>43</v>
      </c>
      <c r="B8" s="5" t="s">
        <v>47</v>
      </c>
      <c r="C8" s="5" t="s">
        <v>60</v>
      </c>
      <c r="D8" s="5" t="s">
        <v>48</v>
      </c>
      <c r="E8" s="6" t="s">
        <v>49</v>
      </c>
    </row>
    <row r="9" spans="1:5" s="8" customFormat="1" ht="12.75">
      <c r="A9" s="35" t="s">
        <v>50</v>
      </c>
      <c r="B9" s="36"/>
      <c r="C9" s="37">
        <f>C11+C12+C13</f>
        <v>6958422013.54</v>
      </c>
      <c r="D9" s="37">
        <f>D11+D12+D13</f>
        <v>191555574.13</v>
      </c>
      <c r="E9" s="38">
        <f>D9/C9</f>
        <v>0.027528593948062195</v>
      </c>
    </row>
    <row r="10" spans="1:5" ht="12.75">
      <c r="A10" s="39" t="s">
        <v>51</v>
      </c>
      <c r="B10" s="40"/>
      <c r="C10" s="41"/>
      <c r="D10" s="42"/>
      <c r="E10" s="43"/>
    </row>
    <row r="11" spans="1:5" ht="12.75">
      <c r="A11" s="44" t="s">
        <v>52</v>
      </c>
      <c r="B11" s="40"/>
      <c r="C11" s="41">
        <v>631338616.53</v>
      </c>
      <c r="D11" s="45">
        <v>80211209.42</v>
      </c>
      <c r="E11" s="43">
        <f aca="true" t="shared" si="0" ref="E11:E60">D11/C11</f>
        <v>0.1270494269158784</v>
      </c>
    </row>
    <row r="12" spans="1:5" ht="12.75">
      <c r="A12" s="44" t="s">
        <v>53</v>
      </c>
      <c r="B12" s="40"/>
      <c r="C12" s="41">
        <v>175918999.9</v>
      </c>
      <c r="D12" s="45">
        <v>22532939.680000003</v>
      </c>
      <c r="E12" s="43">
        <f t="shared" si="0"/>
        <v>0.1280870155742626</v>
      </c>
    </row>
    <row r="13" spans="1:5" ht="12.75">
      <c r="A13" s="44" t="s">
        <v>54</v>
      </c>
      <c r="B13" s="40"/>
      <c r="C13" s="41">
        <v>6151164397.11</v>
      </c>
      <c r="D13" s="45">
        <v>88811425.03</v>
      </c>
      <c r="E13" s="43">
        <f t="shared" si="0"/>
        <v>0.014438148502700766</v>
      </c>
    </row>
    <row r="14" spans="1:6" s="8" customFormat="1" ht="13.5" customHeight="1">
      <c r="A14" s="10" t="s">
        <v>55</v>
      </c>
      <c r="B14" s="11"/>
      <c r="C14" s="12">
        <f>C16+C25+C27+C29+C34+C37+C39+C44+C47+C53+C56+C58</f>
        <v>7122650675.789999</v>
      </c>
      <c r="D14" s="12">
        <f>D16+D25+D27+D29+D34+D37+D39+D44+D47+D53+D56+D58</f>
        <v>160717016.61</v>
      </c>
      <c r="E14" s="7">
        <f t="shared" si="0"/>
        <v>0.022564214352990757</v>
      </c>
      <c r="F14" s="22"/>
    </row>
    <row r="15" spans="1:6" ht="12.75">
      <c r="A15" s="9" t="s">
        <v>51</v>
      </c>
      <c r="B15" s="13"/>
      <c r="C15" s="21"/>
      <c r="D15" s="21"/>
      <c r="E15" s="20"/>
      <c r="F15" s="26"/>
    </row>
    <row r="16" spans="1:5" s="8" customFormat="1" ht="12.75">
      <c r="A16" s="14" t="s">
        <v>42</v>
      </c>
      <c r="B16" s="23">
        <v>100</v>
      </c>
      <c r="C16" s="24">
        <f>SUM(C17:C24)</f>
        <v>790409952.38</v>
      </c>
      <c r="D16" s="24">
        <f>SUM(D17:D24)</f>
        <v>19585419.580000002</v>
      </c>
      <c r="E16" s="7">
        <f>D16/C16</f>
        <v>0.024778811958309013</v>
      </c>
    </row>
    <row r="17" spans="1:5" s="17" customFormat="1" ht="25.5">
      <c r="A17" s="15" t="s">
        <v>41</v>
      </c>
      <c r="B17" s="25">
        <v>102</v>
      </c>
      <c r="C17" s="31">
        <v>1937455</v>
      </c>
      <c r="D17" s="31">
        <v>182279.14</v>
      </c>
      <c r="E17" s="16">
        <f t="shared" si="0"/>
        <v>0.09408174125334524</v>
      </c>
    </row>
    <row r="18" spans="1:5" s="17" customFormat="1" ht="38.25">
      <c r="A18" s="15" t="s">
        <v>40</v>
      </c>
      <c r="B18" s="25">
        <v>103</v>
      </c>
      <c r="C18" s="31">
        <v>70825482.45</v>
      </c>
      <c r="D18" s="31">
        <v>2358743.38</v>
      </c>
      <c r="E18" s="16">
        <f t="shared" si="0"/>
        <v>0.033303597778739875</v>
      </c>
    </row>
    <row r="19" spans="1:5" s="17" customFormat="1" ht="38.25">
      <c r="A19" s="15" t="s">
        <v>39</v>
      </c>
      <c r="B19" s="25">
        <v>104</v>
      </c>
      <c r="C19" s="31">
        <v>123302012.28</v>
      </c>
      <c r="D19" s="31">
        <v>3225822.18</v>
      </c>
      <c r="E19" s="16">
        <f t="shared" si="0"/>
        <v>0.026161958919815938</v>
      </c>
    </row>
    <row r="20" spans="1:5" s="17" customFormat="1" ht="12.75">
      <c r="A20" s="15" t="s">
        <v>58</v>
      </c>
      <c r="B20" s="25">
        <v>105</v>
      </c>
      <c r="C20" s="31">
        <v>49800</v>
      </c>
      <c r="D20" s="31">
        <v>0</v>
      </c>
      <c r="E20" s="16">
        <f t="shared" si="0"/>
        <v>0</v>
      </c>
    </row>
    <row r="21" spans="1:5" s="17" customFormat="1" ht="25.5">
      <c r="A21" s="15" t="s">
        <v>38</v>
      </c>
      <c r="B21" s="25">
        <v>106</v>
      </c>
      <c r="C21" s="31">
        <v>56150765.16</v>
      </c>
      <c r="D21" s="31">
        <v>3253474.92</v>
      </c>
      <c r="E21" s="16">
        <f t="shared" si="0"/>
        <v>0.057941773557836945</v>
      </c>
    </row>
    <row r="22" spans="1:5" s="17" customFormat="1" ht="12.75">
      <c r="A22" s="15" t="s">
        <v>37</v>
      </c>
      <c r="B22" s="25">
        <v>107</v>
      </c>
      <c r="C22" s="31">
        <v>11152493.48</v>
      </c>
      <c r="D22" s="31">
        <v>1021244.06</v>
      </c>
      <c r="E22" s="16">
        <f t="shared" si="0"/>
        <v>0.09157091746625258</v>
      </c>
    </row>
    <row r="23" spans="1:5" s="17" customFormat="1" ht="12.75">
      <c r="A23" s="15" t="s">
        <v>36</v>
      </c>
      <c r="B23" s="25">
        <v>111</v>
      </c>
      <c r="C23" s="31">
        <v>48894137.88</v>
      </c>
      <c r="D23" s="31">
        <v>0</v>
      </c>
      <c r="E23" s="16">
        <f t="shared" si="0"/>
        <v>0</v>
      </c>
    </row>
    <row r="24" spans="1:5" s="8" customFormat="1" ht="12.75">
      <c r="A24" s="15" t="s">
        <v>35</v>
      </c>
      <c r="B24" s="25">
        <v>113</v>
      </c>
      <c r="C24" s="31">
        <v>478097806.13</v>
      </c>
      <c r="D24" s="31">
        <v>9543855.9</v>
      </c>
      <c r="E24" s="16">
        <f t="shared" si="0"/>
        <v>0.019962141172019773</v>
      </c>
    </row>
    <row r="25" spans="1:5" s="17" customFormat="1" ht="12.75">
      <c r="A25" s="14" t="s">
        <v>34</v>
      </c>
      <c r="B25" s="23">
        <v>200</v>
      </c>
      <c r="C25" s="24">
        <f>C26</f>
        <v>8059300</v>
      </c>
      <c r="D25" s="24">
        <f>D26</f>
        <v>500606.95</v>
      </c>
      <c r="E25" s="7">
        <f t="shared" si="0"/>
        <v>0.062115438065340665</v>
      </c>
    </row>
    <row r="26" spans="1:5" s="8" customFormat="1" ht="12.75">
      <c r="A26" s="15" t="s">
        <v>33</v>
      </c>
      <c r="B26" s="25">
        <v>203</v>
      </c>
      <c r="C26" s="31">
        <v>8059300</v>
      </c>
      <c r="D26" s="31">
        <v>500606.95</v>
      </c>
      <c r="E26" s="16">
        <f t="shared" si="0"/>
        <v>0.062115438065340665</v>
      </c>
    </row>
    <row r="27" spans="1:5" s="17" customFormat="1" ht="25.5">
      <c r="A27" s="14" t="s">
        <v>32</v>
      </c>
      <c r="B27" s="23">
        <v>300</v>
      </c>
      <c r="C27" s="24">
        <f>C28</f>
        <v>138576476.43</v>
      </c>
      <c r="D27" s="24">
        <f>D28</f>
        <v>2705977.01</v>
      </c>
      <c r="E27" s="7">
        <f t="shared" si="0"/>
        <v>0.019526957819330084</v>
      </c>
    </row>
    <row r="28" spans="1:5" s="8" customFormat="1" ht="25.5">
      <c r="A28" s="15" t="s">
        <v>31</v>
      </c>
      <c r="B28" s="25">
        <v>309</v>
      </c>
      <c r="C28" s="31">
        <v>138576476.43</v>
      </c>
      <c r="D28" s="31">
        <v>2705977.01</v>
      </c>
      <c r="E28" s="16">
        <f t="shared" si="0"/>
        <v>0.019526957819330084</v>
      </c>
    </row>
    <row r="29" spans="1:5" s="17" customFormat="1" ht="12.75">
      <c r="A29" s="14" t="s">
        <v>30</v>
      </c>
      <c r="B29" s="23">
        <v>400</v>
      </c>
      <c r="C29" s="24">
        <f>SUM(C30:C33)</f>
        <v>216597474.37</v>
      </c>
      <c r="D29" s="24">
        <f>SUM(D30:D33)</f>
        <v>31785</v>
      </c>
      <c r="E29" s="7">
        <f t="shared" si="0"/>
        <v>0.00014674686347313385</v>
      </c>
    </row>
    <row r="30" spans="1:5" s="17" customFormat="1" ht="12.75">
      <c r="A30" s="15" t="s">
        <v>29</v>
      </c>
      <c r="B30" s="25">
        <v>405</v>
      </c>
      <c r="C30" s="31">
        <v>2902600</v>
      </c>
      <c r="D30" s="31">
        <v>31785</v>
      </c>
      <c r="E30" s="16">
        <f t="shared" si="0"/>
        <v>0.01095052711362227</v>
      </c>
    </row>
    <row r="31" spans="1:5" s="17" customFormat="1" ht="12.75">
      <c r="A31" s="15" t="s">
        <v>28</v>
      </c>
      <c r="B31" s="25">
        <v>408</v>
      </c>
      <c r="C31" s="31">
        <v>79848020.67</v>
      </c>
      <c r="D31" s="31">
        <v>0</v>
      </c>
      <c r="E31" s="16">
        <f t="shared" si="0"/>
        <v>0</v>
      </c>
    </row>
    <row r="32" spans="1:5" s="17" customFormat="1" ht="12.75">
      <c r="A32" s="15" t="s">
        <v>27</v>
      </c>
      <c r="B32" s="25">
        <v>409</v>
      </c>
      <c r="C32" s="31">
        <v>16883830</v>
      </c>
      <c r="D32" s="31">
        <v>0</v>
      </c>
      <c r="E32" s="16">
        <f t="shared" si="0"/>
        <v>0</v>
      </c>
    </row>
    <row r="33" spans="1:5" s="8" customFormat="1" ht="12.75">
      <c r="A33" s="15" t="s">
        <v>26</v>
      </c>
      <c r="B33" s="25">
        <v>412</v>
      </c>
      <c r="C33" s="31">
        <v>116963023.7</v>
      </c>
      <c r="D33" s="31">
        <v>0</v>
      </c>
      <c r="E33" s="16">
        <f t="shared" si="0"/>
        <v>0</v>
      </c>
    </row>
    <row r="34" spans="1:5" s="17" customFormat="1" ht="12.75">
      <c r="A34" s="14" t="s">
        <v>25</v>
      </c>
      <c r="B34" s="23">
        <v>500</v>
      </c>
      <c r="C34" s="24">
        <f>SUM(C35:C36)</f>
        <v>1194517532.73</v>
      </c>
      <c r="D34" s="24">
        <f>SUM(D35:D36)</f>
        <v>0</v>
      </c>
      <c r="E34" s="7">
        <f t="shared" si="0"/>
        <v>0</v>
      </c>
    </row>
    <row r="35" spans="1:5" s="17" customFormat="1" ht="12.75">
      <c r="A35" s="15" t="s">
        <v>24</v>
      </c>
      <c r="B35" s="25">
        <v>501</v>
      </c>
      <c r="C35" s="31">
        <v>8583432.73</v>
      </c>
      <c r="D35" s="31">
        <v>0</v>
      </c>
      <c r="E35" s="16">
        <f t="shared" si="0"/>
        <v>0</v>
      </c>
    </row>
    <row r="36" spans="1:5" s="17" customFormat="1" ht="12.75">
      <c r="A36" s="15" t="s">
        <v>23</v>
      </c>
      <c r="B36" s="25">
        <v>502</v>
      </c>
      <c r="C36" s="31">
        <v>1185934100</v>
      </c>
      <c r="D36" s="31">
        <v>0</v>
      </c>
      <c r="E36" s="16">
        <f t="shared" si="0"/>
        <v>0</v>
      </c>
    </row>
    <row r="37" spans="1:5" s="17" customFormat="1" ht="12.75">
      <c r="A37" s="14" t="s">
        <v>22</v>
      </c>
      <c r="B37" s="23">
        <v>600</v>
      </c>
      <c r="C37" s="24">
        <f>C38</f>
        <v>4904400</v>
      </c>
      <c r="D37" s="24">
        <f>D38</f>
        <v>110767.44</v>
      </c>
      <c r="E37" s="7">
        <f t="shared" si="0"/>
        <v>0.022585319305113778</v>
      </c>
    </row>
    <row r="38" spans="1:5" s="8" customFormat="1" ht="12.75">
      <c r="A38" s="15" t="s">
        <v>21</v>
      </c>
      <c r="B38" s="25">
        <v>605</v>
      </c>
      <c r="C38" s="31">
        <v>4904400</v>
      </c>
      <c r="D38" s="31">
        <v>110767.44</v>
      </c>
      <c r="E38" s="16">
        <f t="shared" si="0"/>
        <v>0.022585319305113778</v>
      </c>
    </row>
    <row r="39" spans="1:5" s="17" customFormat="1" ht="12.75">
      <c r="A39" s="14" t="s">
        <v>20</v>
      </c>
      <c r="B39" s="23">
        <v>700</v>
      </c>
      <c r="C39" s="24">
        <f>SUM(C40:C43)</f>
        <v>3097970110.93</v>
      </c>
      <c r="D39" s="24">
        <f>SUM(D40:D43)</f>
        <v>124545830.14</v>
      </c>
      <c r="E39" s="7">
        <f t="shared" si="0"/>
        <v>0.04020239888712541</v>
      </c>
    </row>
    <row r="40" spans="1:5" s="17" customFormat="1" ht="12.75">
      <c r="A40" s="15" t="s">
        <v>19</v>
      </c>
      <c r="B40" s="25">
        <v>701</v>
      </c>
      <c r="C40" s="32">
        <v>750258743.19</v>
      </c>
      <c r="D40" s="32">
        <v>37916593.53</v>
      </c>
      <c r="E40" s="16">
        <f t="shared" si="0"/>
        <v>0.0505380228809913</v>
      </c>
    </row>
    <row r="41" spans="1:5" s="17" customFormat="1" ht="12.75">
      <c r="A41" s="15" t="s">
        <v>18</v>
      </c>
      <c r="B41" s="25">
        <v>702</v>
      </c>
      <c r="C41" s="32">
        <v>2041642708.35</v>
      </c>
      <c r="D41" s="32">
        <v>74535355.21</v>
      </c>
      <c r="E41" s="16">
        <f t="shared" si="0"/>
        <v>0.03650754116044008</v>
      </c>
    </row>
    <row r="42" spans="1:5" s="17" customFormat="1" ht="12.75">
      <c r="A42" s="15" t="s">
        <v>17</v>
      </c>
      <c r="B42" s="25">
        <v>707</v>
      </c>
      <c r="C42" s="32">
        <v>76511632.81</v>
      </c>
      <c r="D42" s="32">
        <v>147666.17</v>
      </c>
      <c r="E42" s="16">
        <f t="shared" si="0"/>
        <v>0.0019299832532223803</v>
      </c>
    </row>
    <row r="43" spans="1:5" s="8" customFormat="1" ht="12.75">
      <c r="A43" s="15" t="s">
        <v>16</v>
      </c>
      <c r="B43" s="25">
        <v>709</v>
      </c>
      <c r="C43" s="32">
        <v>229557026.58</v>
      </c>
      <c r="D43" s="32">
        <v>11946215.23</v>
      </c>
      <c r="E43" s="16">
        <f t="shared" si="0"/>
        <v>0.05204029433547649</v>
      </c>
    </row>
    <row r="44" spans="1:5" s="17" customFormat="1" ht="12.75">
      <c r="A44" s="14" t="s">
        <v>15</v>
      </c>
      <c r="B44" s="23">
        <v>800</v>
      </c>
      <c r="C44" s="24">
        <f>SUM(C45:C46)</f>
        <v>17628097</v>
      </c>
      <c r="D44" s="24">
        <f>SUM(D45:D46)</f>
        <v>203707</v>
      </c>
      <c r="E44" s="7">
        <f t="shared" si="0"/>
        <v>0.011555813426713048</v>
      </c>
    </row>
    <row r="45" spans="1:5" s="17" customFormat="1" ht="12.75">
      <c r="A45" s="15" t="s">
        <v>14</v>
      </c>
      <c r="B45" s="25">
        <v>801</v>
      </c>
      <c r="C45" s="32">
        <v>9698440</v>
      </c>
      <c r="D45" s="32">
        <v>0</v>
      </c>
      <c r="E45" s="16">
        <f t="shared" si="0"/>
        <v>0</v>
      </c>
    </row>
    <row r="46" spans="1:5" s="8" customFormat="1" ht="12.75">
      <c r="A46" s="15" t="s">
        <v>13</v>
      </c>
      <c r="B46" s="25">
        <v>804</v>
      </c>
      <c r="C46" s="32">
        <v>7929657</v>
      </c>
      <c r="D46" s="32">
        <v>203707</v>
      </c>
      <c r="E46" s="16">
        <f t="shared" si="0"/>
        <v>0.025689257429419708</v>
      </c>
    </row>
    <row r="47" spans="1:5" s="17" customFormat="1" ht="12.75">
      <c r="A47" s="14" t="s">
        <v>12</v>
      </c>
      <c r="B47" s="23">
        <v>1000</v>
      </c>
      <c r="C47" s="24">
        <f>SUM(C48:C52)</f>
        <v>824025450</v>
      </c>
      <c r="D47" s="24">
        <f>SUM(D48:D52)</f>
        <v>6965108.15</v>
      </c>
      <c r="E47" s="7">
        <f t="shared" si="0"/>
        <v>0.008452540088415958</v>
      </c>
    </row>
    <row r="48" spans="1:5" s="17" customFormat="1" ht="12.75">
      <c r="A48" s="15" t="s">
        <v>11</v>
      </c>
      <c r="B48" s="25">
        <v>1001</v>
      </c>
      <c r="C48" s="32">
        <v>4194463</v>
      </c>
      <c r="D48" s="32">
        <v>126114.82</v>
      </c>
      <c r="E48" s="16">
        <f t="shared" si="0"/>
        <v>0.03006697639244881</v>
      </c>
    </row>
    <row r="49" spans="1:5" s="17" customFormat="1" ht="12.75">
      <c r="A49" s="15" t="s">
        <v>61</v>
      </c>
      <c r="B49" s="25">
        <v>1002</v>
      </c>
      <c r="C49" s="32">
        <v>1760600</v>
      </c>
      <c r="D49" s="32">
        <v>0</v>
      </c>
      <c r="E49" s="16"/>
    </row>
    <row r="50" spans="1:5" s="17" customFormat="1" ht="12.75">
      <c r="A50" s="15" t="s">
        <v>10</v>
      </c>
      <c r="B50" s="25">
        <v>1003</v>
      </c>
      <c r="C50" s="32">
        <v>742182687</v>
      </c>
      <c r="D50" s="32">
        <v>5010898.85</v>
      </c>
      <c r="E50" s="16">
        <f t="shared" si="0"/>
        <v>0.006751570654732882</v>
      </c>
    </row>
    <row r="51" spans="1:5" s="17" customFormat="1" ht="12.75">
      <c r="A51" s="15" t="s">
        <v>9</v>
      </c>
      <c r="B51" s="25">
        <v>1004</v>
      </c>
      <c r="C51" s="32">
        <v>31802900</v>
      </c>
      <c r="D51" s="32">
        <v>2000</v>
      </c>
      <c r="E51" s="16">
        <f t="shared" si="0"/>
        <v>6.288734675139688E-05</v>
      </c>
    </row>
    <row r="52" spans="1:5" s="8" customFormat="1" ht="12.75">
      <c r="A52" s="15" t="s">
        <v>8</v>
      </c>
      <c r="B52" s="25">
        <v>1006</v>
      </c>
      <c r="C52" s="32">
        <v>44084800</v>
      </c>
      <c r="D52" s="32">
        <v>1826094.48</v>
      </c>
      <c r="E52" s="16">
        <f t="shared" si="0"/>
        <v>0.041422315174391176</v>
      </c>
    </row>
    <row r="53" spans="1:5" s="17" customFormat="1" ht="12.75">
      <c r="A53" s="14" t="s">
        <v>7</v>
      </c>
      <c r="B53" s="23">
        <v>1100</v>
      </c>
      <c r="C53" s="24">
        <f>SUM(C54:C55)</f>
        <v>54695120.03</v>
      </c>
      <c r="D53" s="24">
        <f>SUM(D54:D55)</f>
        <v>0</v>
      </c>
      <c r="E53" s="7">
        <f t="shared" si="0"/>
        <v>0</v>
      </c>
    </row>
    <row r="54" spans="1:5" s="17" customFormat="1" ht="12.75">
      <c r="A54" s="15" t="s">
        <v>6</v>
      </c>
      <c r="B54" s="25">
        <v>1101</v>
      </c>
      <c r="C54" s="32">
        <v>49126589.03</v>
      </c>
      <c r="D54" s="32">
        <v>0</v>
      </c>
      <c r="E54" s="16">
        <f t="shared" si="0"/>
        <v>0</v>
      </c>
    </row>
    <row r="55" spans="1:5" s="8" customFormat="1" ht="12.75">
      <c r="A55" s="15" t="s">
        <v>5</v>
      </c>
      <c r="B55" s="25">
        <v>1103</v>
      </c>
      <c r="C55" s="32">
        <v>5568531</v>
      </c>
      <c r="D55" s="32">
        <v>0</v>
      </c>
      <c r="E55" s="16">
        <f t="shared" si="0"/>
        <v>0</v>
      </c>
    </row>
    <row r="56" spans="1:5" s="17" customFormat="1" ht="12.75">
      <c r="A56" s="14" t="s">
        <v>4</v>
      </c>
      <c r="B56" s="23">
        <v>1200</v>
      </c>
      <c r="C56" s="24">
        <f>SUM(C57)</f>
        <v>17565960.36</v>
      </c>
      <c r="D56" s="24">
        <f>SUM(D57)</f>
        <v>3371949</v>
      </c>
      <c r="E56" s="7">
        <f t="shared" si="0"/>
        <v>0.19195927412419597</v>
      </c>
    </row>
    <row r="57" spans="1:5" s="8" customFormat="1" ht="12.75">
      <c r="A57" s="15" t="s">
        <v>3</v>
      </c>
      <c r="B57" s="25">
        <v>1202</v>
      </c>
      <c r="C57" s="32">
        <v>17565960.36</v>
      </c>
      <c r="D57" s="32">
        <v>3371949</v>
      </c>
      <c r="E57" s="16">
        <f t="shared" si="0"/>
        <v>0.19195927412419597</v>
      </c>
    </row>
    <row r="58" spans="1:5" s="17" customFormat="1" ht="27.75" customHeight="1">
      <c r="A58" s="14" t="s">
        <v>2</v>
      </c>
      <c r="B58" s="23">
        <v>1400</v>
      </c>
      <c r="C58" s="24">
        <f>SUM(C59:C60)</f>
        <v>757700801.56</v>
      </c>
      <c r="D58" s="24">
        <f>SUM(D59:D60)</f>
        <v>2695866.34</v>
      </c>
      <c r="E58" s="7">
        <f t="shared" si="0"/>
        <v>0.0035579562994384963</v>
      </c>
    </row>
    <row r="59" spans="1:5" s="17" customFormat="1" ht="25.5">
      <c r="A59" s="15" t="s">
        <v>1</v>
      </c>
      <c r="B59" s="25">
        <v>1401</v>
      </c>
      <c r="C59" s="32">
        <v>32350400</v>
      </c>
      <c r="D59" s="32">
        <v>2695866.34</v>
      </c>
      <c r="E59" s="16">
        <f t="shared" si="0"/>
        <v>0.0833333232355705</v>
      </c>
    </row>
    <row r="60" spans="1:5" s="8" customFormat="1" ht="12.75">
      <c r="A60" s="15" t="s">
        <v>0</v>
      </c>
      <c r="B60" s="25">
        <v>1403</v>
      </c>
      <c r="C60" s="32">
        <v>725350401.56</v>
      </c>
      <c r="D60" s="32">
        <v>0</v>
      </c>
      <c r="E60" s="16">
        <f t="shared" si="0"/>
        <v>0</v>
      </c>
    </row>
    <row r="61" spans="1:5" ht="12.75">
      <c r="A61" s="27" t="s">
        <v>56</v>
      </c>
      <c r="B61" s="28"/>
      <c r="C61" s="29">
        <f>C9-C14</f>
        <v>-164228662.24999905</v>
      </c>
      <c r="D61" s="29">
        <f>D9-D14</f>
        <v>30838557.51999998</v>
      </c>
      <c r="E61" s="30">
        <f>D61/C61</f>
        <v>-0.18777816915451467</v>
      </c>
    </row>
    <row r="62" spans="1:4" ht="12.75">
      <c r="A62" s="18"/>
      <c r="B62" s="19"/>
      <c r="C62" s="19"/>
      <c r="D62" s="19"/>
    </row>
    <row r="63" spans="1:5" ht="12.75">
      <c r="A63" s="2"/>
      <c r="E63" s="2"/>
    </row>
    <row r="64" spans="1:5" ht="12.75">
      <c r="A64" s="2"/>
      <c r="E64" s="2"/>
    </row>
    <row r="65" spans="1:5" ht="12.75">
      <c r="A65" s="2"/>
      <c r="E65" s="2"/>
    </row>
    <row r="66" spans="1:5" ht="12.75">
      <c r="A66" s="2"/>
      <c r="C66" s="26"/>
      <c r="D66" s="26"/>
      <c r="E66" s="2"/>
    </row>
    <row r="67" spans="1:5" ht="12.75">
      <c r="A67" s="2"/>
      <c r="C67" s="26"/>
      <c r="D67" s="26"/>
      <c r="E67" s="2"/>
    </row>
    <row r="68" spans="1:5" ht="12.75">
      <c r="A68" s="2"/>
      <c r="E68" s="2"/>
    </row>
    <row r="69" spans="1:5" ht="12.75">
      <c r="A69" s="2"/>
      <c r="E69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IT</cp:lastModifiedBy>
  <cp:lastPrinted>2015-06-17T02:11:59Z</cp:lastPrinted>
  <dcterms:created xsi:type="dcterms:W3CDTF">2015-04-02T06:39:16Z</dcterms:created>
  <dcterms:modified xsi:type="dcterms:W3CDTF">2016-03-30T04:34:35Z</dcterms:modified>
  <cp:category/>
  <cp:version/>
  <cp:contentType/>
  <cp:contentStatus/>
</cp:coreProperties>
</file>