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7.2016" sheetId="1" r:id="rId1"/>
  </sheets>
  <definedNames>
    <definedName name="_xlnm.Print_Area" localSheetId="0">'на 01.07.2016'!$A$1:$E$67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<sst xmlns="http://schemas.openxmlformats.org/spreadsheetml/2006/main" count="69" uniqueCount="68">
  <si>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</si>
  <si>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</si>
  <si>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</si>
  <si>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</si>
  <si>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</si>
  <si>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</si>
  <si>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</si>
  <si>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</si>
  <si>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</si>
  <si>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</si>
  <si>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</si>
  <si>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</si>
  <si>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</si>
  <si>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</si>
  <si>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</si>
  <si>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</si>
  <si>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</si>
  <si>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</si>
  <si>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</si>
  <si>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</si>
  <si>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</si>
  <si>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</si>
  <si>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</si>
  <si>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</si>
  <si>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</si>
  <si>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</si>
  <si>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</si>
  <si>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</si>
  <si>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</si>
  <si>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</si>
  <si>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</si>
  <si>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</si>
  <si>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</si>
  <si>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</si>
  <si>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</si>
  <si>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</si>
  <si>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</si>
  <si>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</si>
  <si>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</si>
  <si>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</si>
  <si>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</si>
  <si>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</si>
  <si>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</si>
  <si>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</si>
  <si>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</si>
  <si>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</si>
  <si>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</si>
  <si>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</si>
  <si>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</si>
  <si>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</si>
  <si>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</si>
  <si>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</si>
  <si>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</si>
  <si>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</si>
  <si>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</si>
  <si>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</si>
  <si>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</si>
  <si>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</si>
  <si>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</si>
  <si>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</si>
  <si>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</si>
  <si>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</si>
  <si>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</si>
  <si>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</si>
  <si>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</si>
  <si>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Благоустройство</t>
  </si>
  <si>
    <t>Другие вопросы в области жилищно-коммунального хозяйства</t>
  </si>
  <si>
    <t>по состоянию на 01.07.2016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</si>
</sst>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66" fontId="14" fillId="0" borderId="10" xfId="53" applyNumberFormat="1" applyFont="1" applyFill="1" applyBorder="1" applyAlignment="1" applyProtection="1">
      <alignment horizontal="right" vertical="center"/>
      <protection hidden="1"/>
    </xf>
    <xf numFmtId="166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4" fontId="11" fillId="32" borderId="10" xfId="0" applyNumberFormat="1" applyFont="1" applyFill="1" applyBorder="1" applyAlignment="1">
      <alignment horizontal="right" vertical="center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32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SheetLayoutView="100" zoomScalePageLayoutView="0" workbookViewId="0" topLeftCell="A1">
      <selection activeCell="J67" sqref="J67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6" width="15.421875" style="2" bestFit="1" customWidth="1"/>
    <col min="7" max="16384" width="9.140625" style="2" customWidth="1"/>
  </cols>
  <sheetData>
    <row r="1" spans="1:5" ht="15">
      <c r="A1" s="42" t="s">
        <v>43</v>
      </c>
      <c r="B1" s="42"/>
      <c r="C1" s="42"/>
      <c r="D1" s="42"/>
      <c r="E1" s="42"/>
    </row>
    <row r="2" spans="1:5" ht="15">
      <c r="A2" s="42" t="s">
        <v>44</v>
      </c>
      <c r="B2" s="42"/>
      <c r="C2" s="42"/>
      <c r="D2" s="42"/>
      <c r="E2" s="42"/>
    </row>
    <row r="3" spans="1:5" ht="15">
      <c r="A3" s="42" t="s">
        <v>45</v>
      </c>
      <c r="B3" s="42"/>
      <c r="C3" s="42"/>
      <c r="D3" s="42"/>
      <c r="E3" s="42"/>
    </row>
    <row r="4" spans="1:5" ht="15">
      <c r="A4" s="42" t="s">
        <v>56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67</v>
      </c>
      <c r="B6" s="41"/>
      <c r="C6" s="41"/>
      <c r="D6" s="41"/>
      <c r="E6" s="41"/>
    </row>
    <row r="8" spans="1:5" ht="38.25">
      <c r="A8" s="5" t="s">
        <v>42</v>
      </c>
      <c r="B8" s="5" t="s">
        <v>46</v>
      </c>
      <c r="C8" s="5" t="s">
        <v>58</v>
      </c>
      <c r="D8" s="5" t="s">
        <v>47</v>
      </c>
      <c r="E8" s="6" t="s">
        <v>48</v>
      </c>
    </row>
    <row r="9" spans="1:5" s="8" customFormat="1" ht="12.75">
      <c r="A9" s="29" t="s">
        <v>49</v>
      </c>
      <c r="B9" s="5"/>
      <c r="C9" s="32">
        <f>C11+C12+C13</f>
        <v>7174980717.54</v>
      </c>
      <c r="D9" s="32">
        <f>D11+D12+D13</f>
        <v>2711428149.6299996</v>
      </c>
      <c r="E9" s="7">
        <f>D9/C9</f>
        <v>0.37790040926543905</v>
      </c>
    </row>
    <row r="10" spans="1:5" ht="12.75">
      <c r="A10" s="9" t="s">
        <v>50</v>
      </c>
      <c r="B10" s="30"/>
      <c r="C10" s="33"/>
      <c r="D10" s="34"/>
      <c r="E10" s="20"/>
    </row>
    <row r="11" spans="1:5" ht="12.75">
      <c r="A11" s="31" t="s">
        <v>51</v>
      </c>
      <c r="B11" s="30"/>
      <c r="C11" s="33">
        <v>631338616.53</v>
      </c>
      <c r="D11" s="35">
        <v>250297985.04</v>
      </c>
      <c r="E11" s="20">
        <f aca="true" t="shared" si="0" ref="E11:E65">D11/C11</f>
        <v>0.3964560039360531</v>
      </c>
    </row>
    <row r="12" spans="1:5" ht="12.75">
      <c r="A12" s="31" t="s">
        <v>52</v>
      </c>
      <c r="B12" s="30"/>
      <c r="C12" s="33">
        <v>175918999.9</v>
      </c>
      <c r="D12" s="35">
        <v>107822896.14</v>
      </c>
      <c r="E12" s="20">
        <f t="shared" si="0"/>
        <v>0.6129121709496484</v>
      </c>
    </row>
    <row r="13" spans="1:5" ht="12.75">
      <c r="A13" s="31" t="s">
        <v>53</v>
      </c>
      <c r="B13" s="30"/>
      <c r="C13" s="33">
        <v>6367723101.11</v>
      </c>
      <c r="D13" s="35">
        <v>2353307268.45</v>
      </c>
      <c r="E13" s="20">
        <f t="shared" si="0"/>
        <v>0.36956809067903396</v>
      </c>
    </row>
    <row r="14" spans="1:6" s="8" customFormat="1" ht="13.5" customHeight="1">
      <c r="A14" s="10" t="s">
        <v>54</v>
      </c>
      <c r="B14" s="11"/>
      <c r="C14" s="12">
        <f>C16+C25+C27+C30+C36+C41+C43+C48+C53+C59+C62+C64+C51</f>
        <v>7344170758.700001</v>
      </c>
      <c r="D14" s="12">
        <f>D16+D25+D27+D30+D36+D41+D43+D48+D53+D59+D62+D64+D51</f>
        <v>2786705474.1600003</v>
      </c>
      <c r="E14" s="7">
        <f t="shared" si="0"/>
        <v>0.37944453713291354</v>
      </c>
      <c r="F14" s="22"/>
    </row>
    <row r="15" spans="1:6" ht="12.75">
      <c r="A15" s="9" t="s">
        <v>50</v>
      </c>
      <c r="B15" s="13"/>
      <c r="C15" s="21"/>
      <c r="D15" s="21"/>
      <c r="E15" s="20"/>
      <c r="F15" s="26"/>
    </row>
    <row r="16" spans="1:5" s="8" customFormat="1" ht="12.75">
      <c r="A16" s="14" t="s">
        <v>41</v>
      </c>
      <c r="B16" s="23">
        <v>100</v>
      </c>
      <c r="C16" s="24">
        <f>SUM(C17:C24)</f>
        <v>841291968.99</v>
      </c>
      <c r="D16" s="24">
        <f>SUM(D17:D24)</f>
        <v>275177143.14</v>
      </c>
      <c r="E16" s="7">
        <f>D16/C16</f>
        <v>0.3270887554892027</v>
      </c>
    </row>
    <row r="17" spans="1:5" s="17" customFormat="1" ht="25.5">
      <c r="A17" s="15" t="s">
        <v>40</v>
      </c>
      <c r="B17" s="25">
        <v>102</v>
      </c>
      <c r="C17" s="27">
        <v>1937455</v>
      </c>
      <c r="D17" s="27">
        <v>1180884.05</v>
      </c>
      <c r="E17" s="16">
        <f t="shared" si="0"/>
        <v>0.6095026981271824</v>
      </c>
    </row>
    <row r="18" spans="1:5" s="17" customFormat="1" ht="38.25">
      <c r="A18" s="15" t="s">
        <v>39</v>
      </c>
      <c r="B18" s="25">
        <v>103</v>
      </c>
      <c r="C18" s="27">
        <v>71315482.45</v>
      </c>
      <c r="D18" s="27">
        <v>32862115.91</v>
      </c>
      <c r="E18" s="16">
        <f t="shared" si="0"/>
        <v>0.46079918106197987</v>
      </c>
    </row>
    <row r="19" spans="1:5" s="17" customFormat="1" ht="38.25">
      <c r="A19" s="15" t="s">
        <v>38</v>
      </c>
      <c r="B19" s="25">
        <v>104</v>
      </c>
      <c r="C19" s="27">
        <v>123164468.33</v>
      </c>
      <c r="D19" s="27">
        <v>57442089.4</v>
      </c>
      <c r="E19" s="16">
        <f t="shared" si="0"/>
        <v>0.46638523414149663</v>
      </c>
    </row>
    <row r="20" spans="1:5" s="17" customFormat="1" ht="12.75">
      <c r="A20" s="15" t="s">
        <v>57</v>
      </c>
      <c r="B20" s="25">
        <v>105</v>
      </c>
      <c r="C20" s="27">
        <v>5000</v>
      </c>
      <c r="D20" s="27">
        <v>0</v>
      </c>
      <c r="E20" s="16">
        <f t="shared" si="0"/>
        <v>0</v>
      </c>
    </row>
    <row r="21" spans="1:5" s="17" customFormat="1" ht="25.5">
      <c r="A21" s="15" t="s">
        <v>37</v>
      </c>
      <c r="B21" s="25">
        <v>106</v>
      </c>
      <c r="C21" s="27">
        <v>56742225.16</v>
      </c>
      <c r="D21" s="27">
        <v>29761583.53</v>
      </c>
      <c r="E21" s="16">
        <f t="shared" si="0"/>
        <v>0.5245050479793345</v>
      </c>
    </row>
    <row r="22" spans="1:5" s="17" customFormat="1" ht="12.75">
      <c r="A22" s="15" t="s">
        <v>36</v>
      </c>
      <c r="B22" s="25">
        <v>107</v>
      </c>
      <c r="C22" s="27">
        <v>11370382.82</v>
      </c>
      <c r="D22" s="27">
        <v>5343242</v>
      </c>
      <c r="E22" s="16">
        <f t="shared" si="0"/>
        <v>0.46992630631586774</v>
      </c>
    </row>
    <row r="23" spans="1:5" s="17" customFormat="1" ht="12.75">
      <c r="A23" s="15" t="s">
        <v>35</v>
      </c>
      <c r="B23" s="25">
        <v>111</v>
      </c>
      <c r="C23" s="27">
        <v>7245452.75</v>
      </c>
      <c r="D23" s="27">
        <v>0</v>
      </c>
      <c r="E23" s="16">
        <f t="shared" si="0"/>
        <v>0</v>
      </c>
    </row>
    <row r="24" spans="1:5" s="8" customFormat="1" ht="12.75">
      <c r="A24" s="15" t="s">
        <v>34</v>
      </c>
      <c r="B24" s="25">
        <v>113</v>
      </c>
      <c r="C24" s="27">
        <v>569511502.48</v>
      </c>
      <c r="D24" s="27">
        <v>148587228.25</v>
      </c>
      <c r="E24" s="16">
        <f t="shared" si="0"/>
        <v>0.2609029450730331</v>
      </c>
    </row>
    <row r="25" spans="1:5" s="17" customFormat="1" ht="12.75">
      <c r="A25" s="14" t="s">
        <v>33</v>
      </c>
      <c r="B25" s="23">
        <v>200</v>
      </c>
      <c r="C25" s="24">
        <f>C26</f>
        <v>8104300</v>
      </c>
      <c r="D25" s="24">
        <f>D26</f>
        <v>4775818.72</v>
      </c>
      <c r="E25" s="7">
        <f t="shared" si="0"/>
        <v>0.5892944140764779</v>
      </c>
    </row>
    <row r="26" spans="1:5" s="8" customFormat="1" ht="12.75">
      <c r="A26" s="15" t="s">
        <v>32</v>
      </c>
      <c r="B26" s="25">
        <v>203</v>
      </c>
      <c r="C26" s="27">
        <v>8104300</v>
      </c>
      <c r="D26" s="27">
        <v>4775818.72</v>
      </c>
      <c r="E26" s="16">
        <f t="shared" si="0"/>
        <v>0.5892944140764779</v>
      </c>
    </row>
    <row r="27" spans="1:5" s="17" customFormat="1" ht="25.5">
      <c r="A27" s="14" t="s">
        <v>31</v>
      </c>
      <c r="B27" s="23">
        <v>300</v>
      </c>
      <c r="C27" s="24">
        <f>C28+C29</f>
        <v>130492452.89</v>
      </c>
      <c r="D27" s="24">
        <f>D28+D29</f>
        <v>53731234.1</v>
      </c>
      <c r="E27" s="7">
        <f t="shared" si="0"/>
        <v>0.4117574074976835</v>
      </c>
    </row>
    <row r="28" spans="1:5" s="8" customFormat="1" ht="25.5">
      <c r="A28" s="15" t="s">
        <v>30</v>
      </c>
      <c r="B28" s="25">
        <v>309</v>
      </c>
      <c r="C28" s="27">
        <v>130104652.89</v>
      </c>
      <c r="D28" s="27">
        <v>53731234.1</v>
      </c>
      <c r="E28" s="16">
        <f t="shared" si="0"/>
        <v>0.41298472350122883</v>
      </c>
    </row>
    <row r="29" spans="1:5" s="8" customFormat="1" ht="12.75">
      <c r="A29" s="15" t="s">
        <v>64</v>
      </c>
      <c r="B29" s="25">
        <v>310</v>
      </c>
      <c r="C29" s="27">
        <v>387800</v>
      </c>
      <c r="D29" s="27">
        <v>0</v>
      </c>
      <c r="E29" s="16"/>
    </row>
    <row r="30" spans="1:5" s="17" customFormat="1" ht="12.75">
      <c r="A30" s="14" t="s">
        <v>29</v>
      </c>
      <c r="B30" s="23">
        <v>400</v>
      </c>
      <c r="C30" s="24">
        <f>SUM(C31:C35)</f>
        <v>280515934.33</v>
      </c>
      <c r="D30" s="24">
        <f>SUM(D31:D35)</f>
        <v>87068630.61</v>
      </c>
      <c r="E30" s="7">
        <f t="shared" si="0"/>
        <v>0.31038746807007456</v>
      </c>
    </row>
    <row r="31" spans="1:5" s="17" customFormat="1" ht="12.75">
      <c r="A31" s="15" t="s">
        <v>28</v>
      </c>
      <c r="B31" s="25">
        <v>405</v>
      </c>
      <c r="C31" s="27">
        <v>1543100</v>
      </c>
      <c r="D31" s="27">
        <v>666659.77</v>
      </c>
      <c r="E31" s="16">
        <f t="shared" si="0"/>
        <v>0.4320262912319357</v>
      </c>
    </row>
    <row r="32" spans="1:5" s="17" customFormat="1" ht="12.75">
      <c r="A32" s="15" t="s">
        <v>60</v>
      </c>
      <c r="B32" s="25">
        <v>406</v>
      </c>
      <c r="C32" s="27">
        <v>4271435</v>
      </c>
      <c r="D32" s="27">
        <v>4271435</v>
      </c>
      <c r="E32" s="16">
        <f t="shared" si="0"/>
        <v>1</v>
      </c>
    </row>
    <row r="33" spans="1:5" s="17" customFormat="1" ht="12.75">
      <c r="A33" s="15" t="s">
        <v>27</v>
      </c>
      <c r="B33" s="25">
        <v>408</v>
      </c>
      <c r="C33" s="27">
        <v>79980586.52</v>
      </c>
      <c r="D33" s="27">
        <v>25387236</v>
      </c>
      <c r="E33" s="16">
        <f t="shared" si="0"/>
        <v>0.3174174772230715</v>
      </c>
    </row>
    <row r="34" spans="1:5" s="17" customFormat="1" ht="12.75">
      <c r="A34" s="15" t="s">
        <v>26</v>
      </c>
      <c r="B34" s="25">
        <v>409</v>
      </c>
      <c r="C34" s="27">
        <v>71642030</v>
      </c>
      <c r="D34" s="27">
        <v>38216307.76</v>
      </c>
      <c r="E34" s="16">
        <f t="shared" si="0"/>
        <v>0.5334341832580679</v>
      </c>
    </row>
    <row r="35" spans="1:5" s="8" customFormat="1" ht="12.75">
      <c r="A35" s="15" t="s">
        <v>25</v>
      </c>
      <c r="B35" s="25">
        <v>412</v>
      </c>
      <c r="C35" s="27">
        <v>123078782.81</v>
      </c>
      <c r="D35" s="27">
        <v>18526992.08</v>
      </c>
      <c r="E35" s="16">
        <f t="shared" si="0"/>
        <v>0.15052953609884662</v>
      </c>
    </row>
    <row r="36" spans="1:5" s="17" customFormat="1" ht="12.75">
      <c r="A36" s="14" t="s">
        <v>24</v>
      </c>
      <c r="B36" s="23">
        <v>500</v>
      </c>
      <c r="C36" s="24">
        <f>SUM(C37:C40)</f>
        <v>1208624432.73</v>
      </c>
      <c r="D36" s="24">
        <f>SUM(D37:D40)</f>
        <v>491993845.72</v>
      </c>
      <c r="E36" s="7">
        <f t="shared" si="0"/>
        <v>0.40706925360486135</v>
      </c>
    </row>
    <row r="37" spans="1:5" s="17" customFormat="1" ht="12.75">
      <c r="A37" s="15" t="s">
        <v>23</v>
      </c>
      <c r="B37" s="25">
        <v>501</v>
      </c>
      <c r="C37" s="27">
        <v>8583432.73</v>
      </c>
      <c r="D37" s="27">
        <v>0</v>
      </c>
      <c r="E37" s="16">
        <f t="shared" si="0"/>
        <v>0</v>
      </c>
    </row>
    <row r="38" spans="1:5" s="17" customFormat="1" ht="12.75">
      <c r="A38" s="15" t="s">
        <v>22</v>
      </c>
      <c r="B38" s="25">
        <v>502</v>
      </c>
      <c r="C38" s="27">
        <v>1185934100</v>
      </c>
      <c r="D38" s="27">
        <v>491993845.72</v>
      </c>
      <c r="E38" s="16">
        <f t="shared" si="0"/>
        <v>0.4148576600672837</v>
      </c>
    </row>
    <row r="39" spans="1:5" s="17" customFormat="1" ht="12.75">
      <c r="A39" s="15" t="s">
        <v>65</v>
      </c>
      <c r="B39" s="25">
        <v>503</v>
      </c>
      <c r="C39" s="27">
        <v>2406900</v>
      </c>
      <c r="D39" s="27">
        <v>0</v>
      </c>
      <c r="E39" s="16">
        <f t="shared" si="0"/>
        <v>0</v>
      </c>
    </row>
    <row r="40" spans="1:5" s="17" customFormat="1" ht="12.75">
      <c r="A40" s="15" t="s">
        <v>66</v>
      </c>
      <c r="B40" s="25">
        <v>505</v>
      </c>
      <c r="C40" s="27">
        <v>11700000</v>
      </c>
      <c r="D40" s="27">
        <v>0</v>
      </c>
      <c r="E40" s="16">
        <f t="shared" si="0"/>
        <v>0</v>
      </c>
    </row>
    <row r="41" spans="1:5" s="17" customFormat="1" ht="12.75">
      <c r="A41" s="14" t="s">
        <v>21</v>
      </c>
      <c r="B41" s="23">
        <v>600</v>
      </c>
      <c r="C41" s="24">
        <f>C42</f>
        <v>4904400</v>
      </c>
      <c r="D41" s="24">
        <f>D42</f>
        <v>2061214.71</v>
      </c>
      <c r="E41" s="7">
        <f t="shared" si="0"/>
        <v>0.42027867017372156</v>
      </c>
    </row>
    <row r="42" spans="1:5" s="8" customFormat="1" ht="12.75">
      <c r="A42" s="15" t="s">
        <v>20</v>
      </c>
      <c r="B42" s="25">
        <v>605</v>
      </c>
      <c r="C42" s="27">
        <v>4904400</v>
      </c>
      <c r="D42" s="27">
        <v>2061214.71</v>
      </c>
      <c r="E42" s="16">
        <f t="shared" si="0"/>
        <v>0.42027867017372156</v>
      </c>
    </row>
    <row r="43" spans="1:5" s="17" customFormat="1" ht="12.75">
      <c r="A43" s="14" t="s">
        <v>19</v>
      </c>
      <c r="B43" s="23">
        <v>700</v>
      </c>
      <c r="C43" s="24">
        <f>SUM(C44:C47)</f>
        <v>3171809636.91</v>
      </c>
      <c r="D43" s="24">
        <f>SUM(D44:D47)</f>
        <v>1434701996.91</v>
      </c>
      <c r="E43" s="7">
        <f t="shared" si="0"/>
        <v>0.45232916257474304</v>
      </c>
    </row>
    <row r="44" spans="1:5" s="17" customFormat="1" ht="12.75">
      <c r="A44" s="15" t="s">
        <v>18</v>
      </c>
      <c r="B44" s="25">
        <v>701</v>
      </c>
      <c r="C44" s="28">
        <v>726668430.14</v>
      </c>
      <c r="D44" s="28">
        <v>343264834.91</v>
      </c>
      <c r="E44" s="16">
        <f t="shared" si="0"/>
        <v>0.47238165395993137</v>
      </c>
    </row>
    <row r="45" spans="1:5" s="17" customFormat="1" ht="12.75">
      <c r="A45" s="15" t="s">
        <v>17</v>
      </c>
      <c r="B45" s="25">
        <v>702</v>
      </c>
      <c r="C45" s="28">
        <v>2135299387.38</v>
      </c>
      <c r="D45" s="28">
        <v>958177118.4</v>
      </c>
      <c r="E45" s="16">
        <f t="shared" si="0"/>
        <v>0.4487319783178872</v>
      </c>
    </row>
    <row r="46" spans="1:5" s="17" customFormat="1" ht="12.75">
      <c r="A46" s="15" t="s">
        <v>16</v>
      </c>
      <c r="B46" s="25">
        <v>707</v>
      </c>
      <c r="C46" s="28">
        <v>80384792.81</v>
      </c>
      <c r="D46" s="28">
        <v>26327094.89</v>
      </c>
      <c r="E46" s="16">
        <f t="shared" si="0"/>
        <v>0.3275133762206434</v>
      </c>
    </row>
    <row r="47" spans="1:5" s="8" customFormat="1" ht="12.75">
      <c r="A47" s="15" t="s">
        <v>15</v>
      </c>
      <c r="B47" s="25">
        <v>709</v>
      </c>
      <c r="C47" s="28">
        <v>229457026.58</v>
      </c>
      <c r="D47" s="28">
        <v>106932948.71</v>
      </c>
      <c r="E47" s="16">
        <f t="shared" si="0"/>
        <v>0.4660260367869707</v>
      </c>
    </row>
    <row r="48" spans="1:5" s="17" customFormat="1" ht="12.75">
      <c r="A48" s="14" t="s">
        <v>14</v>
      </c>
      <c r="B48" s="23">
        <v>800</v>
      </c>
      <c r="C48" s="24">
        <f>SUM(C49:C50)</f>
        <v>18248677</v>
      </c>
      <c r="D48" s="24">
        <f>SUM(D49:D50)</f>
        <v>5286813.970000001</v>
      </c>
      <c r="E48" s="7">
        <f t="shared" si="0"/>
        <v>0.2897094386623206</v>
      </c>
    </row>
    <row r="49" spans="1:5" s="17" customFormat="1" ht="12.75">
      <c r="A49" s="15" t="s">
        <v>13</v>
      </c>
      <c r="B49" s="25">
        <v>801</v>
      </c>
      <c r="C49" s="28">
        <v>10319020</v>
      </c>
      <c r="D49" s="28">
        <v>1861404</v>
      </c>
      <c r="E49" s="16">
        <f t="shared" si="0"/>
        <v>0.18038573430422655</v>
      </c>
    </row>
    <row r="50" spans="1:5" s="8" customFormat="1" ht="12.75">
      <c r="A50" s="15" t="s">
        <v>12</v>
      </c>
      <c r="B50" s="25">
        <v>804</v>
      </c>
      <c r="C50" s="28">
        <v>7929657</v>
      </c>
      <c r="D50" s="28">
        <v>3425409.97</v>
      </c>
      <c r="E50" s="16">
        <f t="shared" si="0"/>
        <v>0.43197454442228717</v>
      </c>
    </row>
    <row r="51" spans="1:5" s="8" customFormat="1" ht="12.75">
      <c r="A51" s="14" t="s">
        <v>61</v>
      </c>
      <c r="B51" s="23">
        <v>900</v>
      </c>
      <c r="C51" s="24">
        <f>C52</f>
        <v>4978.1</v>
      </c>
      <c r="D51" s="24">
        <f>D52</f>
        <v>4043.44</v>
      </c>
      <c r="E51" s="7">
        <f t="shared" si="0"/>
        <v>0.8122456358851771</v>
      </c>
    </row>
    <row r="52" spans="1:5" s="8" customFormat="1" ht="12.75">
      <c r="A52" s="15" t="s">
        <v>62</v>
      </c>
      <c r="B52" s="25">
        <v>909</v>
      </c>
      <c r="C52" s="28">
        <v>4978.1</v>
      </c>
      <c r="D52" s="28">
        <v>4043.44</v>
      </c>
      <c r="E52" s="16">
        <f t="shared" si="0"/>
        <v>0.8122456358851771</v>
      </c>
    </row>
    <row r="53" spans="1:5" s="17" customFormat="1" ht="12.75">
      <c r="A53" s="14" t="s">
        <v>11</v>
      </c>
      <c r="B53" s="23">
        <v>1000</v>
      </c>
      <c r="C53" s="24">
        <f>SUM(C54:C58)</f>
        <v>849656474.8</v>
      </c>
      <c r="D53" s="24">
        <f>SUM(D54:D58)</f>
        <v>162293754.34</v>
      </c>
      <c r="E53" s="7">
        <f t="shared" si="0"/>
        <v>0.19101102522428517</v>
      </c>
    </row>
    <row r="54" spans="1:5" s="17" customFormat="1" ht="12.75">
      <c r="A54" s="15" t="s">
        <v>10</v>
      </c>
      <c r="B54" s="25">
        <v>1001</v>
      </c>
      <c r="C54" s="28">
        <v>4194463</v>
      </c>
      <c r="D54" s="28">
        <v>848661.03</v>
      </c>
      <c r="E54" s="16">
        <f t="shared" si="0"/>
        <v>0.2023288869159175</v>
      </c>
    </row>
    <row r="55" spans="1:5" s="17" customFormat="1" ht="12.75">
      <c r="A55" s="15" t="s">
        <v>59</v>
      </c>
      <c r="B55" s="25">
        <v>1002</v>
      </c>
      <c r="C55" s="28">
        <v>1760600</v>
      </c>
      <c r="D55" s="28">
        <v>0</v>
      </c>
      <c r="E55" s="16">
        <f t="shared" si="0"/>
        <v>0</v>
      </c>
    </row>
    <row r="56" spans="1:5" s="17" customFormat="1" ht="12.75">
      <c r="A56" s="15" t="s">
        <v>9</v>
      </c>
      <c r="B56" s="25">
        <v>1003</v>
      </c>
      <c r="C56" s="28">
        <v>777647711.8</v>
      </c>
      <c r="D56" s="28">
        <v>137311113.93</v>
      </c>
      <c r="E56" s="16">
        <f t="shared" si="0"/>
        <v>0.17657238855904264</v>
      </c>
    </row>
    <row r="57" spans="1:5" s="17" customFormat="1" ht="12.75">
      <c r="A57" s="15" t="s">
        <v>8</v>
      </c>
      <c r="B57" s="25">
        <v>1004</v>
      </c>
      <c r="C57" s="28">
        <v>21968900</v>
      </c>
      <c r="D57" s="28">
        <v>6186500</v>
      </c>
      <c r="E57" s="16">
        <f t="shared" si="0"/>
        <v>0.2816026291712375</v>
      </c>
    </row>
    <row r="58" spans="1:5" s="8" customFormat="1" ht="12.75">
      <c r="A58" s="15" t="s">
        <v>7</v>
      </c>
      <c r="B58" s="25">
        <v>1006</v>
      </c>
      <c r="C58" s="28">
        <v>44084800</v>
      </c>
      <c r="D58" s="28">
        <v>17947479.38</v>
      </c>
      <c r="E58" s="16">
        <f t="shared" si="0"/>
        <v>0.40711264154538523</v>
      </c>
    </row>
    <row r="59" spans="1:5" s="17" customFormat="1" ht="12.75">
      <c r="A59" s="14" t="s">
        <v>6</v>
      </c>
      <c r="B59" s="23">
        <v>1100</v>
      </c>
      <c r="C59" s="24">
        <f>C60+C61</f>
        <v>55250741.03</v>
      </c>
      <c r="D59" s="24">
        <f>D60+D61</f>
        <v>24783802.599999998</v>
      </c>
      <c r="E59" s="7">
        <f t="shared" si="0"/>
        <v>0.448569596316236</v>
      </c>
    </row>
    <row r="60" spans="1:5" s="17" customFormat="1" ht="12.75">
      <c r="A60" s="15" t="s">
        <v>5</v>
      </c>
      <c r="B60" s="25">
        <v>1101</v>
      </c>
      <c r="C60" s="28">
        <v>49126589.03</v>
      </c>
      <c r="D60" s="28">
        <v>21838985.99</v>
      </c>
      <c r="E60" s="16">
        <f t="shared" si="0"/>
        <v>0.44454513169362614</v>
      </c>
    </row>
    <row r="61" spans="1:5" s="17" customFormat="1" ht="12.75">
      <c r="A61" s="15" t="s">
        <v>63</v>
      </c>
      <c r="B61" s="25">
        <v>1102</v>
      </c>
      <c r="C61" s="28">
        <v>6124152</v>
      </c>
      <c r="D61" s="28">
        <v>2944816.61</v>
      </c>
      <c r="E61" s="16">
        <f t="shared" si="0"/>
        <v>0.4808529589076169</v>
      </c>
    </row>
    <row r="62" spans="1:5" s="17" customFormat="1" ht="12.75">
      <c r="A62" s="14" t="s">
        <v>4</v>
      </c>
      <c r="B62" s="23">
        <v>1200</v>
      </c>
      <c r="C62" s="24">
        <f>C63</f>
        <v>17565960.36</v>
      </c>
      <c r="D62" s="24">
        <f>D63</f>
        <v>6551006.25</v>
      </c>
      <c r="E62" s="7">
        <f t="shared" si="0"/>
        <v>0.372937551704688</v>
      </c>
    </row>
    <row r="63" spans="1:5" s="8" customFormat="1" ht="12.75">
      <c r="A63" s="15" t="s">
        <v>3</v>
      </c>
      <c r="B63" s="25">
        <v>1202</v>
      </c>
      <c r="C63" s="28">
        <v>17565960.36</v>
      </c>
      <c r="D63" s="28">
        <v>6551006.25</v>
      </c>
      <c r="E63" s="16">
        <f t="shared" si="0"/>
        <v>0.372937551704688</v>
      </c>
    </row>
    <row r="64" spans="1:5" s="17" customFormat="1" ht="27.75" customHeight="1">
      <c r="A64" s="14" t="s">
        <v>2</v>
      </c>
      <c r="B64" s="23">
        <v>1400</v>
      </c>
      <c r="C64" s="24">
        <f>C65+C66</f>
        <v>757700801.56</v>
      </c>
      <c r="D64" s="24">
        <f>D65+D66</f>
        <v>238276169.65</v>
      </c>
      <c r="E64" s="7">
        <f t="shared" si="0"/>
        <v>0.31447263769475065</v>
      </c>
    </row>
    <row r="65" spans="1:5" s="17" customFormat="1" ht="25.5">
      <c r="A65" s="15" t="s">
        <v>1</v>
      </c>
      <c r="B65" s="25">
        <v>1401</v>
      </c>
      <c r="C65" s="28">
        <v>32350400</v>
      </c>
      <c r="D65" s="28">
        <v>16175198.04</v>
      </c>
      <c r="E65" s="16">
        <f t="shared" si="0"/>
        <v>0.49999993941342297</v>
      </c>
    </row>
    <row r="66" spans="1:5" s="8" customFormat="1" ht="12.75">
      <c r="A66" s="15" t="s">
        <v>0</v>
      </c>
      <c r="B66" s="25">
        <v>1403</v>
      </c>
      <c r="C66" s="28">
        <v>725350401.56</v>
      </c>
      <c r="D66" s="28">
        <v>222100971.61</v>
      </c>
      <c r="E66" s="16">
        <f>D66/C66</f>
        <v>0.30619817833192187</v>
      </c>
    </row>
    <row r="67" spans="1:5" s="40" customFormat="1" ht="12.75">
      <c r="A67" s="36" t="s">
        <v>55</v>
      </c>
      <c r="B67" s="37"/>
      <c r="C67" s="38">
        <f>C9-C14</f>
        <v>-169190041.1600008</v>
      </c>
      <c r="D67" s="38">
        <f>D9-D14</f>
        <v>-75277324.53000069</v>
      </c>
      <c r="E67" s="39">
        <f>D67/C67</f>
        <v>0.44492763293799253</v>
      </c>
    </row>
    <row r="68" spans="1:4" ht="12.75">
      <c r="A68" s="18"/>
      <c r="B68" s="19"/>
      <c r="C68" s="19"/>
      <c r="D68" s="19"/>
    </row>
    <row r="69" spans="1:5" ht="12.75">
      <c r="A69" s="2"/>
      <c r="E69" s="2"/>
    </row>
    <row r="70" spans="1:5" ht="12.75">
      <c r="A70" s="2"/>
      <c r="E70" s="2"/>
    </row>
    <row r="71" spans="1:5" ht="12.75">
      <c r="A71" s="2"/>
      <c r="E71" s="2"/>
    </row>
    <row r="72" spans="1:5" ht="12.75">
      <c r="A72" s="2"/>
      <c r="C72" s="26"/>
      <c r="D72" s="26"/>
      <c r="E72" s="2"/>
    </row>
    <row r="73" spans="1:5" ht="12.75">
      <c r="A73" s="2"/>
      <c r="C73" s="26"/>
      <c r="D73" s="26"/>
      <c r="E73" s="2"/>
    </row>
    <row r="74" spans="1:5" ht="12.75">
      <c r="A74" s="2"/>
      <c r="E74" s="2"/>
    </row>
    <row r="75" spans="1:5" ht="12.75">
      <c r="A75" s="2"/>
      <c r="E75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user7</cp:lastModifiedBy>
  <cp:lastPrinted>2015-06-17T02:11:59Z</cp:lastPrinted>
  <dcterms:created xsi:type="dcterms:W3CDTF">2015-04-02T06:39:16Z</dcterms:created>
  <dcterms:modified xsi:type="dcterms:W3CDTF">2016-07-15T09:19:23Z</dcterms:modified>
  <cp:category/>
  <cp:version/>
  <cp:contentType/>
  <cp:contentStatus/>
</cp:coreProperties>
</file>