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31.12.2015" sheetId="1" r:id="rId1"/>
  </sheets>
  <definedNames>
    <definedName name="_xlnm.Print_Area" localSheetId="0">'на 31.12.2015'!$A$1:$E$69</definedName>
  </definedNames>
  <calcPr fullCalcOnLoad="1"/>
</workbook>
</file>

<file path=xl/sharedStrings.xml><?xml version="1.0" encoding="utf-8"?>
<sst xmlns="http://schemas.openxmlformats.org/spreadsheetml/2006/main" count="71" uniqueCount="70">
  <si>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</si>
  <si>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</si>
  <si>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</si>
  <si>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</si>
  <si>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</si>
  <si>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</si>
  <si>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</si>
  <si>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</si>
  <si>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</si>
  <si>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</si>
  <si>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</si>
  <si>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</si>
  <si>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</si>
  <si>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</si>
  <si>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</si>
  <si>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</si>
  <si>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</si>
  <si>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</si>
  <si>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</si>
  <si>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</si>
  <si>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</si>
  <si>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</si>
  <si>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</si>
  <si>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</si>
  <si>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</si>
  <si>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</si>
  <si>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</si>
  <si>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</si>
  <si>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</si>
  <si>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</si>
  <si>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</si>
  <si>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</si>
  <si>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</si>
  <si>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</si>
  <si>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Водное хозяйство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</si>
  <si>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</si>
  <si>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</si>
  <si>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</si>
  <si>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</si>
  <si>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</si>
  <si>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</si>
  <si>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</si>
  <si>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</si>
  <si>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</si>
  <si>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</si>
  <si>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</si>
  <si>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</si>
  <si>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</si>
  <si>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</si>
  <si>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</si>
  <si>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</si>
  <si>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</si>
  <si>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</si>
  <si>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</si>
  <si>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Уточненный план на 2015 год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</si>
  <si>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</si>
  <si>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</si>
  <si>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</si>
  <si>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</si>
  <si>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</si>
  <si>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</si>
  <si>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</si>
  <si>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</si>
  <si>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</si>
  <si>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</si>
  <si>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Другие вопросы в области жилищно-коммунального хозяйства</t>
  </si>
  <si>
    <t>Другие вопросы в области здравоохранения</t>
  </si>
  <si>
    <t>Благоустройство</t>
  </si>
  <si>
    <t>Судебная система</t>
  </si>
  <si>
    <t>по состоянию на 31.12.2015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</si>
</sst>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16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64" fontId="14" fillId="0" borderId="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11" fillId="32" borderId="10" xfId="0" applyNumberFormat="1" applyFont="1" applyFill="1" applyBorder="1" applyAlignment="1">
      <alignment horizontal="right" vertical="center"/>
    </xf>
    <xf numFmtId="4" fontId="6" fillId="0" borderId="0" xfId="52" applyNumberFormat="1" applyFont="1" applyFill="1" applyAlignment="1">
      <alignment horizontal="center" vertical="center" wrapText="1"/>
      <protection/>
    </xf>
    <xf numFmtId="165" fontId="6" fillId="0" borderId="10" xfId="54" applyNumberFormat="1" applyFont="1" applyFill="1" applyBorder="1" applyAlignment="1" applyProtection="1">
      <alignment horizontal="center" vertical="center"/>
      <protection hidden="1"/>
    </xf>
    <xf numFmtId="166" fontId="6" fillId="0" borderId="10" xfId="54" applyNumberFormat="1" applyFont="1" applyFill="1" applyBorder="1" applyAlignment="1" applyProtection="1">
      <alignment horizontal="right" vertical="center"/>
      <protection hidden="1"/>
    </xf>
    <xf numFmtId="165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166" fontId="15" fillId="0" borderId="10" xfId="53" applyNumberFormat="1" applyFont="1" applyFill="1" applyBorder="1" applyAlignment="1" applyProtection="1">
      <alignment horizontal="right" vertical="center"/>
      <protection hidden="1"/>
    </xf>
    <xf numFmtId="166" fontId="15" fillId="0" borderId="10" xfId="55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9.421875" style="4" customWidth="1"/>
    <col min="6" max="7" width="15.421875" style="2" bestFit="1" customWidth="1"/>
    <col min="8" max="16384" width="9.140625" style="2" customWidth="1"/>
  </cols>
  <sheetData>
    <row r="1" spans="1:5" ht="15">
      <c r="A1" s="44" t="s">
        <v>50</v>
      </c>
      <c r="B1" s="44"/>
      <c r="C1" s="44"/>
      <c r="D1" s="44"/>
      <c r="E1" s="44"/>
    </row>
    <row r="2" spans="1:5" ht="15">
      <c r="A2" s="44" t="s">
        <v>51</v>
      </c>
      <c r="B2" s="44"/>
      <c r="C2" s="44"/>
      <c r="D2" s="44"/>
      <c r="E2" s="44"/>
    </row>
    <row r="3" spans="1:5" ht="15">
      <c r="A3" s="44" t="s">
        <v>52</v>
      </c>
      <c r="B3" s="44"/>
      <c r="C3" s="44"/>
      <c r="D3" s="44"/>
      <c r="E3" s="44"/>
    </row>
    <row r="4" spans="1:5" ht="15">
      <c r="A4" s="44" t="s">
        <v>64</v>
      </c>
      <c r="B4" s="44"/>
      <c r="C4" s="44"/>
      <c r="D4" s="44"/>
      <c r="E4" s="44"/>
    </row>
    <row r="5" spans="1:5" ht="15">
      <c r="A5" s="1"/>
      <c r="B5" s="1"/>
      <c r="C5" s="1"/>
      <c r="D5" s="1"/>
      <c r="E5" s="1"/>
    </row>
    <row r="6" spans="1:5" ht="15">
      <c r="A6" s="43" t="s">
        <v>69</v>
      </c>
      <c r="B6" s="43"/>
      <c r="C6" s="43"/>
      <c r="D6" s="43"/>
      <c r="E6" s="43"/>
    </row>
    <row r="8" spans="1:5" ht="38.25">
      <c r="A8" s="5" t="s">
        <v>49</v>
      </c>
      <c r="B8" s="5" t="s">
        <v>53</v>
      </c>
      <c r="C8" s="5" t="s">
        <v>54</v>
      </c>
      <c r="D8" s="5" t="s">
        <v>55</v>
      </c>
      <c r="E8" s="6" t="s">
        <v>56</v>
      </c>
    </row>
    <row r="9" spans="1:5" s="9" customFormat="1" ht="12.75">
      <c r="A9" s="7" t="s">
        <v>57</v>
      </c>
      <c r="B9" s="5"/>
      <c r="C9" s="24">
        <f>C11+C12+C13</f>
        <v>7069121065.690001</v>
      </c>
      <c r="D9" s="24">
        <f>D11+D12+D13</f>
        <v>6966142969.360001</v>
      </c>
      <c r="E9" s="8">
        <f>D9/C9</f>
        <v>0.9854326874058214</v>
      </c>
    </row>
    <row r="10" spans="1:5" ht="12.75">
      <c r="A10" s="10" t="s">
        <v>58</v>
      </c>
      <c r="B10" s="11"/>
      <c r="C10" s="25"/>
      <c r="D10" s="26"/>
      <c r="E10" s="27"/>
    </row>
    <row r="11" spans="1:5" ht="12.75">
      <c r="A11" s="12" t="s">
        <v>59</v>
      </c>
      <c r="B11" s="11"/>
      <c r="C11" s="29">
        <v>618014371.44</v>
      </c>
      <c r="D11" s="30">
        <v>549711150.9399999</v>
      </c>
      <c r="E11" s="27">
        <f aca="true" t="shared" si="0" ref="E11:E69">D11/C11</f>
        <v>0.8894795596082165</v>
      </c>
    </row>
    <row r="12" spans="1:5" ht="12.75">
      <c r="A12" s="12" t="s">
        <v>60</v>
      </c>
      <c r="B12" s="11"/>
      <c r="C12" s="29">
        <v>176843352.6099999</v>
      </c>
      <c r="D12" s="30">
        <v>188321782.33000004</v>
      </c>
      <c r="E12" s="27">
        <f t="shared" si="0"/>
        <v>1.0649073292865807</v>
      </c>
    </row>
    <row r="13" spans="1:5" ht="12.75">
      <c r="A13" s="12" t="s">
        <v>61</v>
      </c>
      <c r="B13" s="11"/>
      <c r="C13" s="25">
        <v>6274263341.64</v>
      </c>
      <c r="D13" s="36">
        <v>6228110036.09</v>
      </c>
      <c r="E13" s="27">
        <f t="shared" si="0"/>
        <v>0.9926440279859314</v>
      </c>
    </row>
    <row r="14" spans="1:7" s="9" customFormat="1" ht="12.75">
      <c r="A14" s="13" t="s">
        <v>62</v>
      </c>
      <c r="B14" s="14"/>
      <c r="C14" s="15">
        <f>C16+C25+C27+C29+C35+C40+C42+C47+C50+C53+C58+C62+C64+C66</f>
        <v>7482862571.260001</v>
      </c>
      <c r="D14" s="15">
        <f>D16+D25+D27+D29+D35+D40+D42+D47+D50+D53+D58+D62+D64+D66</f>
        <v>7269416404.72</v>
      </c>
      <c r="E14" s="8">
        <f t="shared" si="0"/>
        <v>0.9714753325338621</v>
      </c>
      <c r="F14" s="31"/>
      <c r="G14" s="31"/>
    </row>
    <row r="15" spans="1:7" ht="12.75">
      <c r="A15" s="10" t="s">
        <v>58</v>
      </c>
      <c r="B15" s="16"/>
      <c r="C15" s="28"/>
      <c r="D15" s="28"/>
      <c r="E15" s="27"/>
      <c r="F15" s="35"/>
      <c r="G15" s="35"/>
    </row>
    <row r="16" spans="1:5" s="9" customFormat="1" ht="12.75">
      <c r="A16" s="17" t="s">
        <v>48</v>
      </c>
      <c r="B16" s="32">
        <v>100</v>
      </c>
      <c r="C16" s="33">
        <f>SUM(C17:C24)</f>
        <v>842829810.29</v>
      </c>
      <c r="D16" s="33">
        <f>SUM(D17:D24)</f>
        <v>819656961.65</v>
      </c>
      <c r="E16" s="8">
        <f t="shared" si="0"/>
        <v>0.9725058981575098</v>
      </c>
    </row>
    <row r="17" spans="1:5" s="20" customFormat="1" ht="25.5">
      <c r="A17" s="18" t="s">
        <v>47</v>
      </c>
      <c r="B17" s="34">
        <v>102</v>
      </c>
      <c r="C17" s="41">
        <v>2272024.88</v>
      </c>
      <c r="D17" s="41">
        <v>2272024.88</v>
      </c>
      <c r="E17" s="19">
        <f t="shared" si="0"/>
        <v>1</v>
      </c>
    </row>
    <row r="18" spans="1:5" s="20" customFormat="1" ht="38.25">
      <c r="A18" s="18" t="s">
        <v>46</v>
      </c>
      <c r="B18" s="34">
        <v>103</v>
      </c>
      <c r="C18" s="41">
        <v>76409359.3</v>
      </c>
      <c r="D18" s="41">
        <v>72398642.44</v>
      </c>
      <c r="E18" s="19">
        <f t="shared" si="0"/>
        <v>0.9475101362353656</v>
      </c>
    </row>
    <row r="19" spans="1:5" s="20" customFormat="1" ht="38.25">
      <c r="A19" s="18" t="s">
        <v>45</v>
      </c>
      <c r="B19" s="34">
        <v>104</v>
      </c>
      <c r="C19" s="41">
        <v>195296519.45</v>
      </c>
      <c r="D19" s="41">
        <v>193151124.16</v>
      </c>
      <c r="E19" s="19">
        <f t="shared" si="0"/>
        <v>0.9890146772915261</v>
      </c>
    </row>
    <row r="20" spans="1:5" s="20" customFormat="1" ht="12.75">
      <c r="A20" s="18" t="s">
        <v>68</v>
      </c>
      <c r="B20" s="34">
        <v>105</v>
      </c>
      <c r="C20" s="41">
        <v>336181</v>
      </c>
      <c r="D20" s="41">
        <v>119068.75</v>
      </c>
      <c r="E20" s="19"/>
    </row>
    <row r="21" spans="1:5" s="20" customFormat="1" ht="25.5">
      <c r="A21" s="18" t="s">
        <v>44</v>
      </c>
      <c r="B21" s="34">
        <v>106</v>
      </c>
      <c r="C21" s="41">
        <v>56661276.57</v>
      </c>
      <c r="D21" s="41">
        <v>55875504.33</v>
      </c>
      <c r="E21" s="19">
        <f t="shared" si="0"/>
        <v>0.986132111954286</v>
      </c>
    </row>
    <row r="22" spans="1:5" s="20" customFormat="1" ht="12.75">
      <c r="A22" s="18" t="s">
        <v>43</v>
      </c>
      <c r="B22" s="34">
        <v>107</v>
      </c>
      <c r="C22" s="41">
        <v>11416240</v>
      </c>
      <c r="D22" s="41">
        <v>11407970.78</v>
      </c>
      <c r="E22" s="19">
        <f t="shared" si="0"/>
        <v>0.9992756616889623</v>
      </c>
    </row>
    <row r="23" spans="1:5" s="20" customFormat="1" ht="12.75">
      <c r="A23" s="18" t="s">
        <v>42</v>
      </c>
      <c r="B23" s="34">
        <v>111</v>
      </c>
      <c r="C23" s="41">
        <v>5143092.24</v>
      </c>
      <c r="D23" s="41">
        <v>0</v>
      </c>
      <c r="E23" s="19">
        <f t="shared" si="0"/>
        <v>0</v>
      </c>
    </row>
    <row r="24" spans="1:5" s="9" customFormat="1" ht="12.75">
      <c r="A24" s="18" t="s">
        <v>41</v>
      </c>
      <c r="B24" s="34">
        <v>113</v>
      </c>
      <c r="C24" s="41">
        <v>495295116.85</v>
      </c>
      <c r="D24" s="41">
        <v>484432626.31</v>
      </c>
      <c r="E24" s="19">
        <f t="shared" si="0"/>
        <v>0.9780686500422541</v>
      </c>
    </row>
    <row r="25" spans="1:5" s="20" customFormat="1" ht="12.75">
      <c r="A25" s="17" t="s">
        <v>40</v>
      </c>
      <c r="B25" s="32">
        <v>200</v>
      </c>
      <c r="C25" s="33">
        <f>C26</f>
        <v>8527820</v>
      </c>
      <c r="D25" s="33">
        <f>D26</f>
        <v>7781689.45</v>
      </c>
      <c r="E25" s="8">
        <f t="shared" si="0"/>
        <v>0.9125062970372264</v>
      </c>
    </row>
    <row r="26" spans="1:5" s="9" customFormat="1" ht="12.75">
      <c r="A26" s="18" t="s">
        <v>39</v>
      </c>
      <c r="B26" s="34">
        <v>203</v>
      </c>
      <c r="C26" s="41">
        <v>8527820</v>
      </c>
      <c r="D26" s="41">
        <v>7781689.45</v>
      </c>
      <c r="E26" s="19">
        <f t="shared" si="0"/>
        <v>0.9125062970372264</v>
      </c>
    </row>
    <row r="27" spans="1:5" s="20" customFormat="1" ht="25.5">
      <c r="A27" s="17" t="s">
        <v>38</v>
      </c>
      <c r="B27" s="32">
        <v>300</v>
      </c>
      <c r="C27" s="33">
        <f>C28</f>
        <v>143645544.21</v>
      </c>
      <c r="D27" s="33">
        <f>D28</f>
        <v>140731549.68</v>
      </c>
      <c r="E27" s="8">
        <f t="shared" si="0"/>
        <v>0.9797139928981025</v>
      </c>
    </row>
    <row r="28" spans="1:5" s="9" customFormat="1" ht="25.5">
      <c r="A28" s="18" t="s">
        <v>37</v>
      </c>
      <c r="B28" s="34">
        <v>309</v>
      </c>
      <c r="C28" s="41">
        <v>143645544.21</v>
      </c>
      <c r="D28" s="41">
        <v>140731549.68</v>
      </c>
      <c r="E28" s="19">
        <f t="shared" si="0"/>
        <v>0.9797139928981025</v>
      </c>
    </row>
    <row r="29" spans="1:5" s="20" customFormat="1" ht="12.75">
      <c r="A29" s="17" t="s">
        <v>36</v>
      </c>
      <c r="B29" s="32">
        <v>400</v>
      </c>
      <c r="C29" s="33">
        <f>SUM(C30:C34)</f>
        <v>333812144.26</v>
      </c>
      <c r="D29" s="33">
        <f>SUM(D30:D34)</f>
        <v>291905730.55</v>
      </c>
      <c r="E29" s="8">
        <f t="shared" si="0"/>
        <v>0.8744610870796844</v>
      </c>
    </row>
    <row r="30" spans="1:5" s="20" customFormat="1" ht="12.75">
      <c r="A30" s="18" t="s">
        <v>35</v>
      </c>
      <c r="B30" s="34">
        <v>405</v>
      </c>
      <c r="C30" s="41">
        <v>4070162.05</v>
      </c>
      <c r="D30" s="41">
        <v>3721536.95</v>
      </c>
      <c r="E30" s="19">
        <f t="shared" si="0"/>
        <v>0.9143461376433404</v>
      </c>
    </row>
    <row r="31" spans="1:5" s="20" customFormat="1" ht="12.75">
      <c r="A31" s="18" t="s">
        <v>34</v>
      </c>
      <c r="B31" s="34">
        <v>406</v>
      </c>
      <c r="C31" s="41">
        <v>4294700</v>
      </c>
      <c r="D31" s="41">
        <v>0</v>
      </c>
      <c r="E31" s="19">
        <f t="shared" si="0"/>
        <v>0</v>
      </c>
    </row>
    <row r="32" spans="1:5" s="20" customFormat="1" ht="12.75">
      <c r="A32" s="18" t="s">
        <v>33</v>
      </c>
      <c r="B32" s="34">
        <v>408</v>
      </c>
      <c r="C32" s="41">
        <v>72794160</v>
      </c>
      <c r="D32" s="41">
        <v>69779208.23</v>
      </c>
      <c r="E32" s="19">
        <f t="shared" si="0"/>
        <v>0.9585825048328053</v>
      </c>
    </row>
    <row r="33" spans="1:5" s="20" customFormat="1" ht="12.75">
      <c r="A33" s="18" t="s">
        <v>32</v>
      </c>
      <c r="B33" s="34">
        <v>409</v>
      </c>
      <c r="C33" s="41">
        <v>101413420</v>
      </c>
      <c r="D33" s="41">
        <v>91310532.9</v>
      </c>
      <c r="E33" s="19">
        <f t="shared" si="0"/>
        <v>0.9003791894603299</v>
      </c>
    </row>
    <row r="34" spans="1:5" s="9" customFormat="1" ht="12.75">
      <c r="A34" s="18" t="s">
        <v>31</v>
      </c>
      <c r="B34" s="34">
        <v>412</v>
      </c>
      <c r="C34" s="41">
        <v>151239702.21</v>
      </c>
      <c r="D34" s="41">
        <v>127094452.47</v>
      </c>
      <c r="E34" s="19">
        <f t="shared" si="0"/>
        <v>0.8403511155657147</v>
      </c>
    </row>
    <row r="35" spans="1:5" s="20" customFormat="1" ht="12.75">
      <c r="A35" s="17" t="s">
        <v>30</v>
      </c>
      <c r="B35" s="32">
        <v>500</v>
      </c>
      <c r="C35" s="33">
        <f>SUM(C36:C39)</f>
        <v>1153936405.87</v>
      </c>
      <c r="D35" s="33">
        <f>SUM(D36:D39)</f>
        <v>1115727777.43</v>
      </c>
      <c r="E35" s="8">
        <f t="shared" si="0"/>
        <v>0.9668884452855158</v>
      </c>
    </row>
    <row r="36" spans="1:5" s="20" customFormat="1" ht="12.75">
      <c r="A36" s="18" t="s">
        <v>29</v>
      </c>
      <c r="B36" s="34">
        <v>501</v>
      </c>
      <c r="C36" s="41">
        <v>7731650</v>
      </c>
      <c r="D36" s="41">
        <v>7731609.52</v>
      </c>
      <c r="E36" s="19">
        <f t="shared" si="0"/>
        <v>0.9999947643775907</v>
      </c>
    </row>
    <row r="37" spans="1:5" s="20" customFormat="1" ht="12.75">
      <c r="A37" s="18" t="s">
        <v>28</v>
      </c>
      <c r="B37" s="34">
        <v>502</v>
      </c>
      <c r="C37" s="41">
        <v>1107204755.87</v>
      </c>
      <c r="D37" s="41">
        <v>1069001168.91</v>
      </c>
      <c r="E37" s="19">
        <f t="shared" si="0"/>
        <v>0.9654954634565484</v>
      </c>
    </row>
    <row r="38" spans="1:5" s="20" customFormat="1" ht="12.75">
      <c r="A38" s="18" t="s">
        <v>67</v>
      </c>
      <c r="B38" s="34">
        <v>503</v>
      </c>
      <c r="C38" s="41">
        <v>5000000</v>
      </c>
      <c r="D38" s="41">
        <v>4994999</v>
      </c>
      <c r="E38" s="19">
        <f t="shared" si="0"/>
        <v>0.9989998</v>
      </c>
    </row>
    <row r="39" spans="1:5" s="9" customFormat="1" ht="12.75">
      <c r="A39" s="18" t="s">
        <v>65</v>
      </c>
      <c r="B39" s="34">
        <v>505</v>
      </c>
      <c r="C39" s="41">
        <v>34000000</v>
      </c>
      <c r="D39" s="41">
        <v>34000000</v>
      </c>
      <c r="E39" s="19">
        <f t="shared" si="0"/>
        <v>1</v>
      </c>
    </row>
    <row r="40" spans="1:5" s="20" customFormat="1" ht="12.75">
      <c r="A40" s="17" t="s">
        <v>27</v>
      </c>
      <c r="B40" s="32">
        <v>600</v>
      </c>
      <c r="C40" s="33">
        <f>C41</f>
        <v>4817600</v>
      </c>
      <c r="D40" s="33">
        <f>D41</f>
        <v>4817541.92</v>
      </c>
      <c r="E40" s="8">
        <f t="shared" si="0"/>
        <v>0.9999879442045831</v>
      </c>
    </row>
    <row r="41" spans="1:5" s="9" customFormat="1" ht="12.75">
      <c r="A41" s="18" t="s">
        <v>26</v>
      </c>
      <c r="B41" s="34">
        <v>605</v>
      </c>
      <c r="C41" s="41">
        <v>4817600</v>
      </c>
      <c r="D41" s="41">
        <v>4817541.92</v>
      </c>
      <c r="E41" s="19">
        <f t="shared" si="0"/>
        <v>0.9999879442045831</v>
      </c>
    </row>
    <row r="42" spans="1:5" s="20" customFormat="1" ht="12.75">
      <c r="A42" s="17" t="s">
        <v>25</v>
      </c>
      <c r="B42" s="32">
        <v>700</v>
      </c>
      <c r="C42" s="33">
        <f>SUM(C43:C46)</f>
        <v>2936521863.75</v>
      </c>
      <c r="D42" s="33">
        <f>SUM(D43:D46)</f>
        <v>2842388428.14</v>
      </c>
      <c r="E42" s="8">
        <f t="shared" si="0"/>
        <v>0.9679439009897955</v>
      </c>
    </row>
    <row r="43" spans="1:5" s="20" customFormat="1" ht="12.75">
      <c r="A43" s="18" t="s">
        <v>24</v>
      </c>
      <c r="B43" s="34">
        <v>701</v>
      </c>
      <c r="C43" s="42">
        <v>713609617.54</v>
      </c>
      <c r="D43" s="42">
        <v>712246400.87</v>
      </c>
      <c r="E43" s="19">
        <f t="shared" si="0"/>
        <v>0.9980896884844415</v>
      </c>
    </row>
    <row r="44" spans="1:5" s="20" customFormat="1" ht="12.75">
      <c r="A44" s="18" t="s">
        <v>23</v>
      </c>
      <c r="B44" s="34">
        <v>702</v>
      </c>
      <c r="C44" s="42">
        <v>1923907157.67</v>
      </c>
      <c r="D44" s="42">
        <v>1843208530.72</v>
      </c>
      <c r="E44" s="19">
        <f t="shared" si="0"/>
        <v>0.958054822641373</v>
      </c>
    </row>
    <row r="45" spans="1:5" s="20" customFormat="1" ht="12.75">
      <c r="A45" s="18" t="s">
        <v>22</v>
      </c>
      <c r="B45" s="34">
        <v>707</v>
      </c>
      <c r="C45" s="42">
        <v>75384696.28</v>
      </c>
      <c r="D45" s="42">
        <v>75338591.1</v>
      </c>
      <c r="E45" s="19">
        <f t="shared" si="0"/>
        <v>0.999388401329777</v>
      </c>
    </row>
    <row r="46" spans="1:5" s="9" customFormat="1" ht="12.75">
      <c r="A46" s="18" t="s">
        <v>21</v>
      </c>
      <c r="B46" s="34">
        <v>709</v>
      </c>
      <c r="C46" s="42">
        <v>223620392.26</v>
      </c>
      <c r="D46" s="42">
        <v>211594905.45</v>
      </c>
      <c r="E46" s="19">
        <f t="shared" si="0"/>
        <v>0.9462236574738758</v>
      </c>
    </row>
    <row r="47" spans="1:5" s="20" customFormat="1" ht="12.75">
      <c r="A47" s="17" t="s">
        <v>20</v>
      </c>
      <c r="B47" s="32">
        <v>800</v>
      </c>
      <c r="C47" s="33">
        <f>SUM(C48:C49)</f>
        <v>33901232.760000005</v>
      </c>
      <c r="D47" s="33">
        <f>SUM(D48:D49)</f>
        <v>31671633.759999998</v>
      </c>
      <c r="E47" s="8">
        <f t="shared" si="0"/>
        <v>0.9342325096026978</v>
      </c>
    </row>
    <row r="48" spans="1:5" s="20" customFormat="1" ht="12.75">
      <c r="A48" s="18" t="s">
        <v>19</v>
      </c>
      <c r="B48" s="34">
        <v>801</v>
      </c>
      <c r="C48" s="42">
        <v>26012791.76</v>
      </c>
      <c r="D48" s="42">
        <v>23842840.33</v>
      </c>
      <c r="E48" s="19">
        <f t="shared" si="0"/>
        <v>0.9165813708109274</v>
      </c>
    </row>
    <row r="49" spans="1:5" s="9" customFormat="1" ht="12.75">
      <c r="A49" s="18" t="s">
        <v>18</v>
      </c>
      <c r="B49" s="34">
        <v>804</v>
      </c>
      <c r="C49" s="42">
        <v>7888441</v>
      </c>
      <c r="D49" s="42">
        <v>7828793.43</v>
      </c>
      <c r="E49" s="19">
        <f t="shared" si="0"/>
        <v>0.9924386111273444</v>
      </c>
    </row>
    <row r="50" spans="1:5" s="20" customFormat="1" ht="12.75">
      <c r="A50" s="17" t="s">
        <v>17</v>
      </c>
      <c r="B50" s="32">
        <v>900</v>
      </c>
      <c r="C50" s="33">
        <f>SUM(C51:C52)</f>
        <v>10639664.059999999</v>
      </c>
      <c r="D50" s="33">
        <f>SUM(D51:D52)</f>
        <v>10380468.799999999</v>
      </c>
      <c r="E50" s="8">
        <f t="shared" si="0"/>
        <v>0.9756387740685866</v>
      </c>
    </row>
    <row r="51" spans="1:7" s="20" customFormat="1" ht="12.75">
      <c r="A51" s="18" t="s">
        <v>16</v>
      </c>
      <c r="B51" s="34">
        <v>901</v>
      </c>
      <c r="C51" s="42">
        <v>10333856.7</v>
      </c>
      <c r="D51" s="42">
        <v>10074661.44</v>
      </c>
      <c r="E51" s="19">
        <f t="shared" si="0"/>
        <v>0.9749178581119671</v>
      </c>
      <c r="F51" s="23"/>
      <c r="G51" s="23"/>
    </row>
    <row r="52" spans="1:5" s="9" customFormat="1" ht="12.75">
      <c r="A52" s="18" t="s">
        <v>66</v>
      </c>
      <c r="B52" s="34">
        <v>909</v>
      </c>
      <c r="C52" s="42">
        <v>305807.36</v>
      </c>
      <c r="D52" s="42">
        <v>305807.36</v>
      </c>
      <c r="E52" s="19">
        <f t="shared" si="0"/>
        <v>1</v>
      </c>
    </row>
    <row r="53" spans="1:5" s="20" customFormat="1" ht="12.75">
      <c r="A53" s="17" t="s">
        <v>15</v>
      </c>
      <c r="B53" s="32">
        <v>1000</v>
      </c>
      <c r="C53" s="33">
        <f>SUM(C54:C57)</f>
        <v>867850701.6</v>
      </c>
      <c r="D53" s="33">
        <f>SUM(D54:D57)</f>
        <v>859584249.4399999</v>
      </c>
      <c r="E53" s="8">
        <f t="shared" si="0"/>
        <v>0.9904747992428193</v>
      </c>
    </row>
    <row r="54" spans="1:5" s="20" customFormat="1" ht="12.75">
      <c r="A54" s="18" t="s">
        <v>14</v>
      </c>
      <c r="B54" s="34">
        <v>1001</v>
      </c>
      <c r="C54" s="42">
        <v>1606324</v>
      </c>
      <c r="D54" s="42">
        <v>1558259.15</v>
      </c>
      <c r="E54" s="19">
        <f t="shared" si="0"/>
        <v>0.9700777364964975</v>
      </c>
    </row>
    <row r="55" spans="1:5" s="20" customFormat="1" ht="12.75">
      <c r="A55" s="18" t="s">
        <v>13</v>
      </c>
      <c r="B55" s="34">
        <v>1003</v>
      </c>
      <c r="C55" s="42">
        <v>811044107.6</v>
      </c>
      <c r="D55" s="42">
        <v>805508217.66</v>
      </c>
      <c r="E55" s="19">
        <f t="shared" si="0"/>
        <v>0.9931743663653737</v>
      </c>
    </row>
    <row r="56" spans="1:5" s="20" customFormat="1" ht="12.75">
      <c r="A56" s="18" t="s">
        <v>12</v>
      </c>
      <c r="B56" s="34">
        <v>1004</v>
      </c>
      <c r="C56" s="42">
        <v>15037100</v>
      </c>
      <c r="D56" s="42">
        <v>14568000</v>
      </c>
      <c r="E56" s="19">
        <f t="shared" si="0"/>
        <v>0.968803825205658</v>
      </c>
    </row>
    <row r="57" spans="1:5" s="9" customFormat="1" ht="12.75">
      <c r="A57" s="18" t="s">
        <v>11</v>
      </c>
      <c r="B57" s="34">
        <v>1006</v>
      </c>
      <c r="C57" s="42">
        <v>40163170</v>
      </c>
      <c r="D57" s="42">
        <v>37949772.63</v>
      </c>
      <c r="E57" s="19">
        <f t="shared" si="0"/>
        <v>0.9448898737325765</v>
      </c>
    </row>
    <row r="58" spans="1:5" s="20" customFormat="1" ht="12.75">
      <c r="A58" s="17" t="s">
        <v>10</v>
      </c>
      <c r="B58" s="32">
        <v>1100</v>
      </c>
      <c r="C58" s="33">
        <f>SUM(C59:C61)</f>
        <v>54949324.12</v>
      </c>
      <c r="D58" s="33">
        <f>SUM(D59:D61)</f>
        <v>54948663.56</v>
      </c>
      <c r="E58" s="8">
        <f t="shared" si="0"/>
        <v>0.9999879787420396</v>
      </c>
    </row>
    <row r="59" spans="1:5" s="20" customFormat="1" ht="12.75">
      <c r="A59" s="18" t="s">
        <v>9</v>
      </c>
      <c r="B59" s="34">
        <v>1101</v>
      </c>
      <c r="C59" s="42">
        <v>51072313.32</v>
      </c>
      <c r="D59" s="42">
        <v>51072313.32</v>
      </c>
      <c r="E59" s="19">
        <f t="shared" si="0"/>
        <v>1</v>
      </c>
    </row>
    <row r="60" spans="1:5" s="20" customFormat="1" ht="12.75">
      <c r="A60" s="18" t="s">
        <v>8</v>
      </c>
      <c r="B60" s="34">
        <v>1102</v>
      </c>
      <c r="C60" s="42">
        <v>304800</v>
      </c>
      <c r="D60" s="42">
        <v>304800</v>
      </c>
      <c r="E60" s="19">
        <f t="shared" si="0"/>
        <v>1</v>
      </c>
    </row>
    <row r="61" spans="1:5" s="9" customFormat="1" ht="12.75">
      <c r="A61" s="18" t="s">
        <v>7</v>
      </c>
      <c r="B61" s="34">
        <v>1103</v>
      </c>
      <c r="C61" s="42">
        <v>3572210.8</v>
      </c>
      <c r="D61" s="42">
        <v>3571550.24</v>
      </c>
      <c r="E61" s="19">
        <f t="shared" si="0"/>
        <v>0.9998150837011076</v>
      </c>
    </row>
    <row r="62" spans="1:5" s="20" customFormat="1" ht="12.75">
      <c r="A62" s="17" t="s">
        <v>6</v>
      </c>
      <c r="B62" s="32">
        <v>1200</v>
      </c>
      <c r="C62" s="33">
        <f>SUM(C63)</f>
        <v>16970450</v>
      </c>
      <c r="D62" s="33">
        <f>SUM(D63)</f>
        <v>16970450</v>
      </c>
      <c r="E62" s="8">
        <f t="shared" si="0"/>
        <v>1</v>
      </c>
    </row>
    <row r="63" spans="1:5" s="9" customFormat="1" ht="12.75">
      <c r="A63" s="18" t="s">
        <v>5</v>
      </c>
      <c r="B63" s="34">
        <v>1202</v>
      </c>
      <c r="C63" s="42">
        <v>16970450</v>
      </c>
      <c r="D63" s="42">
        <v>16970450</v>
      </c>
      <c r="E63" s="19">
        <f t="shared" si="0"/>
        <v>1</v>
      </c>
    </row>
    <row r="64" spans="1:5" s="20" customFormat="1" ht="12.75">
      <c r="A64" s="17" t="s">
        <v>4</v>
      </c>
      <c r="B64" s="32">
        <v>1300</v>
      </c>
      <c r="C64" s="33">
        <f>SUM(C65)</f>
        <v>1608750</v>
      </c>
      <c r="D64" s="33">
        <f>SUM(D65)</f>
        <v>0</v>
      </c>
      <c r="E64" s="8">
        <f t="shared" si="0"/>
        <v>0</v>
      </c>
    </row>
    <row r="65" spans="1:5" s="9" customFormat="1" ht="18" customHeight="1">
      <c r="A65" s="18" t="s">
        <v>3</v>
      </c>
      <c r="B65" s="34">
        <v>1301</v>
      </c>
      <c r="C65" s="42">
        <v>1608750</v>
      </c>
      <c r="D65" s="42">
        <v>0</v>
      </c>
      <c r="E65" s="19">
        <f t="shared" si="0"/>
        <v>0</v>
      </c>
    </row>
    <row r="66" spans="1:5" s="20" customFormat="1" ht="27.75" customHeight="1">
      <c r="A66" s="17" t="s">
        <v>2</v>
      </c>
      <c r="B66" s="32">
        <v>1400</v>
      </c>
      <c r="C66" s="33">
        <f>SUM(C67:C68)</f>
        <v>1072851260.34</v>
      </c>
      <c r="D66" s="33">
        <f>SUM(D67:D68)</f>
        <v>1072851260.34</v>
      </c>
      <c r="E66" s="8">
        <f t="shared" si="0"/>
        <v>1</v>
      </c>
    </row>
    <row r="67" spans="1:5" s="20" customFormat="1" ht="25.5">
      <c r="A67" s="18" t="s">
        <v>1</v>
      </c>
      <c r="B67" s="34">
        <v>1401</v>
      </c>
      <c r="C67" s="42">
        <v>19740500</v>
      </c>
      <c r="D67" s="42">
        <v>19740500</v>
      </c>
      <c r="E67" s="19">
        <f t="shared" si="0"/>
        <v>1</v>
      </c>
    </row>
    <row r="68" spans="1:5" s="9" customFormat="1" ht="12.75">
      <c r="A68" s="18" t="s">
        <v>0</v>
      </c>
      <c r="B68" s="34">
        <v>1403</v>
      </c>
      <c r="C68" s="42">
        <v>1053110760.34</v>
      </c>
      <c r="D68" s="42">
        <v>1053110760.34</v>
      </c>
      <c r="E68" s="19">
        <f t="shared" si="0"/>
        <v>1</v>
      </c>
    </row>
    <row r="69" spans="1:5" ht="12.75">
      <c r="A69" s="37" t="s">
        <v>63</v>
      </c>
      <c r="B69" s="38"/>
      <c r="C69" s="39">
        <f>C9-C14</f>
        <v>-413741505.57000065</v>
      </c>
      <c r="D69" s="39">
        <f>D9-D14</f>
        <v>-303273435.35999966</v>
      </c>
      <c r="E69" s="40">
        <f t="shared" si="0"/>
        <v>0.7330022037363352</v>
      </c>
    </row>
    <row r="70" spans="1:4" ht="12.75">
      <c r="A70" s="21"/>
      <c r="B70" s="22"/>
      <c r="C70" s="22"/>
      <c r="D70" s="22"/>
    </row>
    <row r="71" spans="1:5" ht="12.75">
      <c r="A71" s="2"/>
      <c r="E71" s="2"/>
    </row>
    <row r="72" spans="1:5" ht="12.75">
      <c r="A72" s="2"/>
      <c r="E72" s="2"/>
    </row>
    <row r="73" spans="1:5" ht="12.75">
      <c r="A73" s="2"/>
      <c r="E73" s="2"/>
    </row>
    <row r="74" spans="1:5" ht="12.75">
      <c r="A74" s="2"/>
      <c r="C74" s="35"/>
      <c r="D74" s="35"/>
      <c r="E74" s="2"/>
    </row>
    <row r="75" spans="1:5" ht="12.75">
      <c r="A75" s="2"/>
      <c r="C75" s="35"/>
      <c r="D75" s="35"/>
      <c r="E75" s="2"/>
    </row>
    <row r="76" spans="1:5" ht="12.75">
      <c r="A76" s="2"/>
      <c r="E76" s="2"/>
    </row>
    <row r="77" spans="1:5" ht="12.75">
      <c r="A77" s="2"/>
      <c r="E77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Евгений В. Шигин</cp:lastModifiedBy>
  <cp:lastPrinted>2015-06-17T02:11:59Z</cp:lastPrinted>
  <dcterms:created xsi:type="dcterms:W3CDTF">2015-04-02T06:39:16Z</dcterms:created>
  <dcterms:modified xsi:type="dcterms:W3CDTF">2016-02-24T09:25:38Z</dcterms:modified>
  <cp:category/>
  <cp:version/>
  <cp:contentType/>
  <cp:contentStatus/>
</cp:coreProperties>
</file>