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0" yWindow="65521" windowWidth="13845" windowHeight="14820" activeTab="0"/>
  </bookViews>
  <sheets>
    <sheet name="на 01.07.2017" sheetId="1" r:id="rId1"/>
  </sheets>
  <definedNames>
    <definedName name="_xlnm.Print_Area" localSheetId="0">'на 01.07.2017'!$A$1:$E$67</definedName>
  </definedNames>
  <calcPr fullCalcOnLoad="1"/>
</workbook>
</file>

<file path=xl/sharedStrings.xml><?xml version="1.0" encoding="utf-8"?>
<sst xmlns="http://schemas.openxmlformats.org/spreadsheetml/2006/main" count="69" uniqueCount="68">
  <si>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</si>
  <si>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</si>
  <si>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</si>
  <si>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</si>
  <si>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</si>
  <si>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</si>
  <si>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</si>
  <si>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</si>
  <si>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</si>
  <si>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</si>
  <si>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</si>
  <si>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</si>
  <si>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</si>
  <si>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</si>
  <si>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</si>
  <si>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</si>
  <si>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</si>
  <si>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</si>
  <si>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</si>
  <si>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</si>
  <si>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</si>
  <si>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</si>
  <si>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</si>
  <si>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</si>
  <si>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</si>
  <si>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</si>
  <si>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</si>
  <si>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</si>
  <si>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</si>
  <si>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</si>
  <si>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</si>
  <si>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</si>
  <si>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</si>
  <si>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</si>
  <si>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</si>
  <si>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</si>
  <si>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</si>
  <si>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</si>
  <si>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</si>
  <si>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</si>
  <si>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</si>
  <si>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</si>
  <si>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</si>
  <si>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</si>
  <si>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</si>
  <si>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</si>
  <si>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</si>
  <si>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</si>
  <si>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</si>
  <si>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</si>
  <si>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</si>
  <si>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</si>
  <si>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</si>
  <si>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</si>
  <si>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</si>
  <si>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Социальное обслуживание населения</t>
  </si>
  <si>
    <t>Обеспечение пожарной безопасности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</si>
  <si>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</si>
  <si>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</si>
  <si>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</si>
  <si>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</si>
  <si>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</si>
  <si>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</si>
  <si>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Уточненный план на 2017 год</t>
  </si>
  <si>
    <t>Другие вопросы в области жилищно-коммунального хозяйства</t>
  </si>
  <si>
    <t>Благоустройство</t>
  </si>
  <si>
    <t>Охрана объектов растительного и животного мира и среды их обитания</t>
  </si>
  <si>
    <t>по состоянию на 01.07.2017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</si>
</sst>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4" fontId="6" fillId="0" borderId="10" xfId="54" applyNumberFormat="1" applyFont="1" applyFill="1" applyBorder="1" applyAlignment="1" applyProtection="1">
      <alignment horizontal="right" vertical="center"/>
      <protection hidden="1"/>
    </xf>
    <xf numFmtId="173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 applyProtection="1">
      <alignment horizontal="right" vertical="center"/>
      <protection hidden="1"/>
    </xf>
    <xf numFmtId="174" fontId="14" fillId="0" borderId="10" xfId="55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 vertical="center" wrapText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 indent="3"/>
    </xf>
    <xf numFmtId="4" fontId="4" fillId="32" borderId="10" xfId="52" applyNumberFormat="1" applyFont="1" applyFill="1" applyBorder="1" applyAlignment="1">
      <alignment horizontal="right" vertical="center" wrapText="1"/>
      <protection/>
    </xf>
    <xf numFmtId="4" fontId="11" fillId="32" borderId="10" xfId="0" applyNumberFormat="1" applyFont="1" applyFill="1" applyBorder="1" applyAlignment="1">
      <alignment horizontal="right" vertical="center"/>
    </xf>
    <xf numFmtId="10" fontId="4" fillId="32" borderId="10" xfId="52" applyNumberFormat="1" applyFont="1" applyFill="1" applyBorder="1" applyAlignment="1">
      <alignment horizontal="right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view="pageBreakPreview" zoomScaleSheetLayoutView="100" zoomScalePageLayoutView="0" workbookViewId="0" topLeftCell="A1">
      <selection activeCell="C66" sqref="C66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4" width="16.00390625" style="2" bestFit="1" customWidth="1"/>
    <col min="5" max="5" width="11.28125" style="4" customWidth="1"/>
    <col min="6" max="16384" width="9.140625" style="2" customWidth="1"/>
  </cols>
  <sheetData>
    <row r="1" spans="1:5" ht="15">
      <c r="A1" s="40" t="s">
        <v>41</v>
      </c>
      <c r="B1" s="40"/>
      <c r="C1" s="40"/>
      <c r="D1" s="40"/>
      <c r="E1" s="40"/>
    </row>
    <row r="2" spans="1:5" ht="15">
      <c r="A2" s="40" t="s">
        <v>42</v>
      </c>
      <c r="B2" s="40"/>
      <c r="C2" s="40"/>
      <c r="D2" s="40"/>
      <c r="E2" s="40"/>
    </row>
    <row r="3" spans="1:5" ht="15">
      <c r="A3" s="40" t="s">
        <v>43</v>
      </c>
      <c r="B3" s="40"/>
      <c r="C3" s="40"/>
      <c r="D3" s="40"/>
      <c r="E3" s="40"/>
    </row>
    <row r="4" spans="1:5" ht="15">
      <c r="A4" s="40" t="s">
        <v>54</v>
      </c>
      <c r="B4" s="40"/>
      <c r="C4" s="40"/>
      <c r="D4" s="40"/>
      <c r="E4" s="40"/>
    </row>
    <row r="5" spans="1:5" ht="15">
      <c r="A5" s="1"/>
      <c r="B5" s="1"/>
      <c r="C5" s="1"/>
      <c r="D5" s="1"/>
      <c r="E5" s="1"/>
    </row>
    <row r="6" spans="1:5" ht="15">
      <c r="A6" s="39" t="s">
        <v>67</v>
      </c>
      <c r="B6" s="39"/>
      <c r="C6" s="39"/>
      <c r="D6" s="39"/>
      <c r="E6" s="39"/>
    </row>
    <row r="8" spans="1:5" ht="38.25">
      <c r="A8" s="5" t="s">
        <v>40</v>
      </c>
      <c r="B8" s="5" t="s">
        <v>44</v>
      </c>
      <c r="C8" s="5" t="s">
        <v>63</v>
      </c>
      <c r="D8" s="5" t="s">
        <v>45</v>
      </c>
      <c r="E8" s="6" t="s">
        <v>46</v>
      </c>
    </row>
    <row r="9" spans="1:5" s="8" customFormat="1" ht="12.75">
      <c r="A9" s="30" t="s">
        <v>47</v>
      </c>
      <c r="B9" s="5"/>
      <c r="C9" s="31">
        <f>C11+C12+C13</f>
        <v>7187711748.07</v>
      </c>
      <c r="D9" s="31">
        <f>D11+D12+D13</f>
        <v>2973172201.92</v>
      </c>
      <c r="E9" s="7">
        <f>D9/C9</f>
        <v>0.41364655486056995</v>
      </c>
    </row>
    <row r="10" spans="1:5" ht="12.75">
      <c r="A10" s="9" t="s">
        <v>48</v>
      </c>
      <c r="B10" s="32"/>
      <c r="C10" s="33"/>
      <c r="D10" s="34"/>
      <c r="E10" s="18"/>
    </row>
    <row r="11" spans="1:5" ht="12.75">
      <c r="A11" s="35" t="s">
        <v>49</v>
      </c>
      <c r="B11" s="32"/>
      <c r="C11" s="36">
        <v>773086915.98</v>
      </c>
      <c r="D11" s="37">
        <v>355439216.05</v>
      </c>
      <c r="E11" s="38">
        <f aca="true" t="shared" si="0" ref="E11:E66">D11/C11</f>
        <v>0.45976617726019736</v>
      </c>
    </row>
    <row r="12" spans="1:5" ht="12.75">
      <c r="A12" s="35" t="s">
        <v>50</v>
      </c>
      <c r="B12" s="32"/>
      <c r="C12" s="36">
        <v>197430024.39</v>
      </c>
      <c r="D12" s="37">
        <v>105640933.57</v>
      </c>
      <c r="E12" s="38">
        <f t="shared" si="0"/>
        <v>0.5350803855512809</v>
      </c>
    </row>
    <row r="13" spans="1:5" ht="12.75">
      <c r="A13" s="35" t="s">
        <v>51</v>
      </c>
      <c r="B13" s="32"/>
      <c r="C13" s="36">
        <v>6217194807.7</v>
      </c>
      <c r="D13" s="37">
        <v>2512092052.3</v>
      </c>
      <c r="E13" s="38">
        <f t="shared" si="0"/>
        <v>0.4040555475580036</v>
      </c>
    </row>
    <row r="14" spans="1:5" s="8" customFormat="1" ht="13.5" customHeight="1">
      <c r="A14" s="10" t="s">
        <v>52</v>
      </c>
      <c r="B14" s="11"/>
      <c r="C14" s="12">
        <f>C16+C24+C26+C29+C34+C38+C41+C47+C50+C56+C60+C64+C62</f>
        <v>7423191877.439999</v>
      </c>
      <c r="D14" s="12">
        <f>D16+D24+D26+D29+D34+D38+D41+D47+D50+D56+D60+D64+D62</f>
        <v>3030488509</v>
      </c>
      <c r="E14" s="7">
        <f t="shared" si="0"/>
        <v>0.4082460158695386</v>
      </c>
    </row>
    <row r="15" spans="1:5" ht="12.75">
      <c r="A15" s="9" t="s">
        <v>48</v>
      </c>
      <c r="B15" s="13"/>
      <c r="C15" s="19"/>
      <c r="D15" s="19"/>
      <c r="E15" s="18"/>
    </row>
    <row r="16" spans="1:5" s="8" customFormat="1" ht="12.75">
      <c r="A16" s="14" t="s">
        <v>39</v>
      </c>
      <c r="B16" s="20">
        <v>100</v>
      </c>
      <c r="C16" s="21">
        <f>SUM(C17:C23)</f>
        <v>833272659.61</v>
      </c>
      <c r="D16" s="21">
        <f>SUM(D17:D23)</f>
        <v>231573933.62</v>
      </c>
      <c r="E16" s="7">
        <f>D16/C16</f>
        <v>0.27790895446921837</v>
      </c>
    </row>
    <row r="17" spans="1:5" s="17" customFormat="1" ht="25.5">
      <c r="A17" s="15" t="s">
        <v>38</v>
      </c>
      <c r="B17" s="22">
        <v>102</v>
      </c>
      <c r="C17" s="28">
        <v>1360540</v>
      </c>
      <c r="D17" s="28">
        <v>334787.38</v>
      </c>
      <c r="E17" s="16">
        <f t="shared" si="0"/>
        <v>0.24606948711541007</v>
      </c>
    </row>
    <row r="18" spans="1:5" s="17" customFormat="1" ht="38.25">
      <c r="A18" s="15" t="s">
        <v>37</v>
      </c>
      <c r="B18" s="22">
        <v>103</v>
      </c>
      <c r="C18" s="28">
        <v>38178567.26</v>
      </c>
      <c r="D18" s="28">
        <v>16739791.23</v>
      </c>
      <c r="E18" s="16">
        <f t="shared" si="0"/>
        <v>0.4384604355632386</v>
      </c>
    </row>
    <row r="19" spans="1:5" s="17" customFormat="1" ht="38.25">
      <c r="A19" s="15" t="s">
        <v>36</v>
      </c>
      <c r="B19" s="22">
        <v>104</v>
      </c>
      <c r="C19" s="28">
        <v>98825349.24</v>
      </c>
      <c r="D19" s="28">
        <v>40251958.6</v>
      </c>
      <c r="E19" s="16">
        <f t="shared" si="0"/>
        <v>0.4073039853595361</v>
      </c>
    </row>
    <row r="20" spans="1:5" s="17" customFormat="1" ht="25.5">
      <c r="A20" s="15" t="s">
        <v>35</v>
      </c>
      <c r="B20" s="22">
        <v>106</v>
      </c>
      <c r="C20" s="28">
        <v>56074742.42</v>
      </c>
      <c r="D20" s="28">
        <v>25338247.77</v>
      </c>
      <c r="E20" s="16">
        <f t="shared" si="0"/>
        <v>0.45186561144082377</v>
      </c>
    </row>
    <row r="21" spans="1:5" s="17" customFormat="1" ht="12.75">
      <c r="A21" s="15" t="s">
        <v>34</v>
      </c>
      <c r="B21" s="22">
        <v>107</v>
      </c>
      <c r="C21" s="28">
        <v>6960976.08</v>
      </c>
      <c r="D21" s="28">
        <v>2913245.6</v>
      </c>
      <c r="E21" s="16">
        <f t="shared" si="0"/>
        <v>0.4185110775441711</v>
      </c>
    </row>
    <row r="22" spans="1:5" s="17" customFormat="1" ht="12.75">
      <c r="A22" s="15" t="s">
        <v>33</v>
      </c>
      <c r="B22" s="22">
        <v>111</v>
      </c>
      <c r="C22" s="28">
        <v>15000000</v>
      </c>
      <c r="D22" s="28">
        <v>0</v>
      </c>
      <c r="E22" s="16">
        <f t="shared" si="0"/>
        <v>0</v>
      </c>
    </row>
    <row r="23" spans="1:5" s="8" customFormat="1" ht="12.75">
      <c r="A23" s="15" t="s">
        <v>32</v>
      </c>
      <c r="B23" s="22">
        <v>113</v>
      </c>
      <c r="C23" s="28">
        <v>616872484.61</v>
      </c>
      <c r="D23" s="28">
        <v>145995903.04</v>
      </c>
      <c r="E23" s="16">
        <f t="shared" si="0"/>
        <v>0.2366711219617807</v>
      </c>
    </row>
    <row r="24" spans="1:5" s="17" customFormat="1" ht="12.75">
      <c r="A24" s="14" t="s">
        <v>31</v>
      </c>
      <c r="B24" s="20">
        <v>200</v>
      </c>
      <c r="C24" s="21">
        <f>C25</f>
        <v>6929700</v>
      </c>
      <c r="D24" s="21">
        <f>D25</f>
        <v>3835756.75</v>
      </c>
      <c r="E24" s="7">
        <f t="shared" si="0"/>
        <v>0.5535242146124651</v>
      </c>
    </row>
    <row r="25" spans="1:5" s="8" customFormat="1" ht="12.75">
      <c r="A25" s="15" t="s">
        <v>30</v>
      </c>
      <c r="B25" s="22">
        <v>203</v>
      </c>
      <c r="C25" s="28">
        <v>6929700</v>
      </c>
      <c r="D25" s="28">
        <v>3835756.75</v>
      </c>
      <c r="E25" s="16">
        <f t="shared" si="0"/>
        <v>0.5535242146124651</v>
      </c>
    </row>
    <row r="26" spans="1:5" s="17" customFormat="1" ht="25.5">
      <c r="A26" s="14" t="s">
        <v>29</v>
      </c>
      <c r="B26" s="20">
        <v>300</v>
      </c>
      <c r="C26" s="21">
        <f>C27+C28</f>
        <v>144239230.29</v>
      </c>
      <c r="D26" s="21">
        <f>D27+D28</f>
        <v>51594700.14</v>
      </c>
      <c r="E26" s="7">
        <f t="shared" si="0"/>
        <v>0.35770227029266827</v>
      </c>
    </row>
    <row r="27" spans="1:5" s="8" customFormat="1" ht="25.5">
      <c r="A27" s="15" t="s">
        <v>28</v>
      </c>
      <c r="B27" s="22">
        <v>309</v>
      </c>
      <c r="C27" s="28">
        <v>143851430.29</v>
      </c>
      <c r="D27" s="28">
        <v>51206900.14</v>
      </c>
      <c r="E27" s="16">
        <f t="shared" si="0"/>
        <v>0.3559707403448717</v>
      </c>
    </row>
    <row r="28" spans="1:5" s="8" customFormat="1" ht="12.75">
      <c r="A28" s="15" t="s">
        <v>56</v>
      </c>
      <c r="B28" s="22">
        <v>310</v>
      </c>
      <c r="C28" s="28">
        <v>387800</v>
      </c>
      <c r="D28" s="28">
        <v>387800</v>
      </c>
      <c r="E28" s="16">
        <f t="shared" si="0"/>
        <v>1</v>
      </c>
    </row>
    <row r="29" spans="1:5" s="17" customFormat="1" ht="12.75">
      <c r="A29" s="14" t="s">
        <v>27</v>
      </c>
      <c r="B29" s="20">
        <v>400</v>
      </c>
      <c r="C29" s="21">
        <f>SUM(C30:C33)</f>
        <v>332761407.02</v>
      </c>
      <c r="D29" s="21">
        <f>SUM(D30:D33)</f>
        <v>96273649.76000002</v>
      </c>
      <c r="E29" s="7">
        <f t="shared" si="0"/>
        <v>0.28931735390280305</v>
      </c>
    </row>
    <row r="30" spans="1:5" s="17" customFormat="1" ht="12.75">
      <c r="A30" s="15" t="s">
        <v>26</v>
      </c>
      <c r="B30" s="22">
        <v>405</v>
      </c>
      <c r="C30" s="28">
        <v>1543100</v>
      </c>
      <c r="D30" s="28">
        <v>653784.56</v>
      </c>
      <c r="E30" s="16">
        <f t="shared" si="0"/>
        <v>0.42368256107834884</v>
      </c>
    </row>
    <row r="31" spans="1:5" s="17" customFormat="1" ht="12.75">
      <c r="A31" s="15" t="s">
        <v>25</v>
      </c>
      <c r="B31" s="22">
        <v>408</v>
      </c>
      <c r="C31" s="28">
        <v>125796964</v>
      </c>
      <c r="D31" s="28">
        <v>43074575.34</v>
      </c>
      <c r="E31" s="16">
        <f t="shared" si="0"/>
        <v>0.34241347303103437</v>
      </c>
    </row>
    <row r="32" spans="1:5" s="8" customFormat="1" ht="12.75">
      <c r="A32" s="15" t="s">
        <v>24</v>
      </c>
      <c r="B32" s="22">
        <v>409</v>
      </c>
      <c r="C32" s="28">
        <v>76659114.62</v>
      </c>
      <c r="D32" s="28">
        <v>26643842.4</v>
      </c>
      <c r="E32" s="16">
        <f t="shared" si="0"/>
        <v>0.34756261577078984</v>
      </c>
    </row>
    <row r="33" spans="1:5" s="8" customFormat="1" ht="12.75">
      <c r="A33" s="15" t="s">
        <v>23</v>
      </c>
      <c r="B33" s="22">
        <v>412</v>
      </c>
      <c r="C33" s="28">
        <v>128762228.4</v>
      </c>
      <c r="D33" s="28">
        <v>25901447.46</v>
      </c>
      <c r="E33" s="16">
        <f t="shared" si="0"/>
        <v>0.20115718547163633</v>
      </c>
    </row>
    <row r="34" spans="1:5" s="17" customFormat="1" ht="12.75">
      <c r="A34" s="14" t="s">
        <v>22</v>
      </c>
      <c r="B34" s="20">
        <v>500</v>
      </c>
      <c r="C34" s="21">
        <f>SUM(C35:C37)</f>
        <v>1040742448.35</v>
      </c>
      <c r="D34" s="21">
        <f>SUM(D35:D37)</f>
        <v>586352162.35</v>
      </c>
      <c r="E34" s="7">
        <f t="shared" si="0"/>
        <v>0.563397950453166</v>
      </c>
    </row>
    <row r="35" spans="1:5" s="17" customFormat="1" ht="12.75">
      <c r="A35" s="15" t="s">
        <v>21</v>
      </c>
      <c r="B35" s="22">
        <v>502</v>
      </c>
      <c r="C35" s="28">
        <v>1003400988.35</v>
      </c>
      <c r="D35" s="28">
        <v>586352162.35</v>
      </c>
      <c r="E35" s="16">
        <f t="shared" si="0"/>
        <v>0.5843647446612563</v>
      </c>
    </row>
    <row r="36" spans="1:5" s="17" customFormat="1" ht="12.75">
      <c r="A36" s="15" t="s">
        <v>65</v>
      </c>
      <c r="B36" s="22">
        <v>503</v>
      </c>
      <c r="C36" s="28">
        <v>2091460</v>
      </c>
      <c r="D36" s="28">
        <v>0</v>
      </c>
      <c r="E36" s="16">
        <f t="shared" si="0"/>
        <v>0</v>
      </c>
    </row>
    <row r="37" spans="1:5" s="17" customFormat="1" ht="12.75">
      <c r="A37" s="15" t="s">
        <v>64</v>
      </c>
      <c r="B37" s="22">
        <v>505</v>
      </c>
      <c r="C37" s="28">
        <v>35250000</v>
      </c>
      <c r="D37" s="28">
        <v>0</v>
      </c>
      <c r="E37" s="16">
        <f t="shared" si="0"/>
        <v>0</v>
      </c>
    </row>
    <row r="38" spans="1:5" s="17" customFormat="1" ht="12.75">
      <c r="A38" s="14" t="s">
        <v>20</v>
      </c>
      <c r="B38" s="20">
        <v>600</v>
      </c>
      <c r="C38" s="21">
        <f>C40+C39</f>
        <v>5007600</v>
      </c>
      <c r="D38" s="21">
        <f>D40+D39</f>
        <v>2135322.01</v>
      </c>
      <c r="E38" s="7">
        <f t="shared" si="0"/>
        <v>0.42641624930106237</v>
      </c>
    </row>
    <row r="39" spans="1:5" s="17" customFormat="1" ht="25.5">
      <c r="A39" s="15" t="s">
        <v>66</v>
      </c>
      <c r="B39" s="22">
        <v>603</v>
      </c>
      <c r="C39" s="28">
        <v>103200</v>
      </c>
      <c r="D39" s="28">
        <v>0</v>
      </c>
      <c r="E39" s="16">
        <f t="shared" si="0"/>
        <v>0</v>
      </c>
    </row>
    <row r="40" spans="1:5" s="8" customFormat="1" ht="12.75">
      <c r="A40" s="15" t="s">
        <v>19</v>
      </c>
      <c r="B40" s="22">
        <v>605</v>
      </c>
      <c r="C40" s="28">
        <v>4904400</v>
      </c>
      <c r="D40" s="28">
        <v>2135322.01</v>
      </c>
      <c r="E40" s="16">
        <f t="shared" si="0"/>
        <v>0.4353890404534703</v>
      </c>
    </row>
    <row r="41" spans="1:5" s="17" customFormat="1" ht="12.75">
      <c r="A41" s="14" t="s">
        <v>18</v>
      </c>
      <c r="B41" s="20">
        <v>700</v>
      </c>
      <c r="C41" s="21">
        <f>SUM(C42:C46)</f>
        <v>3165290553.2599998</v>
      </c>
      <c r="D41" s="21">
        <f>SUM(D42:D46)</f>
        <v>1480677205.0300002</v>
      </c>
      <c r="E41" s="7">
        <f t="shared" si="0"/>
        <v>0.46778555715999576</v>
      </c>
    </row>
    <row r="42" spans="1:5" s="17" customFormat="1" ht="12.75">
      <c r="A42" s="15" t="s">
        <v>17</v>
      </c>
      <c r="B42" s="22">
        <v>701</v>
      </c>
      <c r="C42" s="29">
        <v>726134425.44</v>
      </c>
      <c r="D42" s="29">
        <v>337964908.91</v>
      </c>
      <c r="E42" s="16">
        <f t="shared" si="0"/>
        <v>0.4654302248584492</v>
      </c>
    </row>
    <row r="43" spans="1:5" s="17" customFormat="1" ht="12.75">
      <c r="A43" s="15" t="s">
        <v>16</v>
      </c>
      <c r="B43" s="22">
        <v>702</v>
      </c>
      <c r="C43" s="29">
        <v>1817947064.79</v>
      </c>
      <c r="D43" s="29">
        <v>883325874.51</v>
      </c>
      <c r="E43" s="16">
        <f t="shared" si="0"/>
        <v>0.48589196661347084</v>
      </c>
    </row>
    <row r="44" spans="1:5" s="17" customFormat="1" ht="12.75">
      <c r="A44" s="15" t="s">
        <v>57</v>
      </c>
      <c r="B44" s="22">
        <v>703</v>
      </c>
      <c r="C44" s="29">
        <v>300415470.7</v>
      </c>
      <c r="D44" s="29">
        <v>124854877.64</v>
      </c>
      <c r="E44" s="16">
        <f t="shared" si="0"/>
        <v>0.4156073498780701</v>
      </c>
    </row>
    <row r="45" spans="1:5" s="8" customFormat="1" ht="12.75">
      <c r="A45" s="15" t="s">
        <v>58</v>
      </c>
      <c r="B45" s="22">
        <v>707</v>
      </c>
      <c r="C45" s="29">
        <v>79804130.98</v>
      </c>
      <c r="D45" s="29">
        <v>34518164.81</v>
      </c>
      <c r="E45" s="16">
        <f t="shared" si="0"/>
        <v>0.43253606531534966</v>
      </c>
    </row>
    <row r="46" spans="1:5" s="8" customFormat="1" ht="12.75">
      <c r="A46" s="15" t="s">
        <v>15</v>
      </c>
      <c r="B46" s="22">
        <v>709</v>
      </c>
      <c r="C46" s="29">
        <v>240989461.35</v>
      </c>
      <c r="D46" s="29">
        <v>100013379.16</v>
      </c>
      <c r="E46" s="16">
        <f t="shared" si="0"/>
        <v>0.4150114224901561</v>
      </c>
    </row>
    <row r="47" spans="1:5" s="17" customFormat="1" ht="12.75">
      <c r="A47" s="14" t="s">
        <v>14</v>
      </c>
      <c r="B47" s="20">
        <v>800</v>
      </c>
      <c r="C47" s="21">
        <f>SUM(C48:C49)</f>
        <v>33096635</v>
      </c>
      <c r="D47" s="21">
        <f>SUM(D48:D49)</f>
        <v>6542366.24</v>
      </c>
      <c r="E47" s="7">
        <f t="shared" si="0"/>
        <v>0.19767466511323584</v>
      </c>
    </row>
    <row r="48" spans="1:5" s="17" customFormat="1" ht="12.75">
      <c r="A48" s="15" t="s">
        <v>13</v>
      </c>
      <c r="B48" s="22">
        <v>801</v>
      </c>
      <c r="C48" s="29">
        <v>24177856</v>
      </c>
      <c r="D48" s="29">
        <v>2942842</v>
      </c>
      <c r="E48" s="16">
        <f t="shared" si="0"/>
        <v>0.12171641687335717</v>
      </c>
    </row>
    <row r="49" spans="1:5" s="8" customFormat="1" ht="12.75">
      <c r="A49" s="15" t="s">
        <v>12</v>
      </c>
      <c r="B49" s="22">
        <v>804</v>
      </c>
      <c r="C49" s="29">
        <v>8918779</v>
      </c>
      <c r="D49" s="29">
        <v>3599524.24</v>
      </c>
      <c r="E49" s="16">
        <f t="shared" si="0"/>
        <v>0.40358935230932397</v>
      </c>
    </row>
    <row r="50" spans="1:5" s="17" customFormat="1" ht="12.75">
      <c r="A50" s="14" t="s">
        <v>11</v>
      </c>
      <c r="B50" s="20">
        <v>1000</v>
      </c>
      <c r="C50" s="21">
        <f>SUM(C51:C55)</f>
        <v>976061885.27</v>
      </c>
      <c r="D50" s="21">
        <f>SUM(D51:D55)</f>
        <v>220909262.23999998</v>
      </c>
      <c r="E50" s="7">
        <f t="shared" si="0"/>
        <v>0.22632710648146215</v>
      </c>
    </row>
    <row r="51" spans="1:5" s="17" customFormat="1" ht="12.75">
      <c r="A51" s="15" t="s">
        <v>10</v>
      </c>
      <c r="B51" s="22">
        <v>1001</v>
      </c>
      <c r="C51" s="29">
        <v>4117348</v>
      </c>
      <c r="D51" s="29">
        <v>1174323.91</v>
      </c>
      <c r="E51" s="16">
        <f t="shared" si="0"/>
        <v>0.2852136642324137</v>
      </c>
    </row>
    <row r="52" spans="1:5" s="17" customFormat="1" ht="12.75">
      <c r="A52" s="15" t="s">
        <v>55</v>
      </c>
      <c r="B52" s="22">
        <v>1002</v>
      </c>
      <c r="C52" s="29">
        <v>120744400</v>
      </c>
      <c r="D52" s="29">
        <v>60372180</v>
      </c>
      <c r="E52" s="16">
        <f t="shared" si="0"/>
        <v>0.4999998343608482</v>
      </c>
    </row>
    <row r="53" spans="1:5" s="17" customFormat="1" ht="12.75">
      <c r="A53" s="15" t="s">
        <v>9</v>
      </c>
      <c r="B53" s="22">
        <v>1003</v>
      </c>
      <c r="C53" s="29">
        <v>785278837.27</v>
      </c>
      <c r="D53" s="29">
        <v>135506949.76</v>
      </c>
      <c r="E53" s="16">
        <f t="shared" si="0"/>
        <v>0.17255902404181186</v>
      </c>
    </row>
    <row r="54" spans="1:5" s="17" customFormat="1" ht="12.75">
      <c r="A54" s="15" t="s">
        <v>8</v>
      </c>
      <c r="B54" s="22">
        <v>1004</v>
      </c>
      <c r="C54" s="29">
        <v>21836800</v>
      </c>
      <c r="D54" s="29">
        <v>5613050</v>
      </c>
      <c r="E54" s="16">
        <f t="shared" si="0"/>
        <v>0.25704544621922626</v>
      </c>
    </row>
    <row r="55" spans="1:5" s="8" customFormat="1" ht="12.75">
      <c r="A55" s="15" t="s">
        <v>7</v>
      </c>
      <c r="B55" s="22">
        <v>1006</v>
      </c>
      <c r="C55" s="29">
        <v>44084500</v>
      </c>
      <c r="D55" s="29">
        <v>18242758.57</v>
      </c>
      <c r="E55" s="16">
        <f t="shared" si="0"/>
        <v>0.41381343941748233</v>
      </c>
    </row>
    <row r="56" spans="1:5" s="17" customFormat="1" ht="12.75">
      <c r="A56" s="14" t="s">
        <v>6</v>
      </c>
      <c r="B56" s="20">
        <v>1100</v>
      </c>
      <c r="C56" s="21">
        <f>SUM(C57:C59)</f>
        <v>66418631.54</v>
      </c>
      <c r="D56" s="21">
        <f>SUM(D57:D59)</f>
        <v>33595818.58</v>
      </c>
      <c r="E56" s="7">
        <f t="shared" si="0"/>
        <v>0.5058191926126516</v>
      </c>
    </row>
    <row r="57" spans="1:5" s="17" customFormat="1" ht="12.75">
      <c r="A57" s="15" t="s">
        <v>5</v>
      </c>
      <c r="B57" s="22">
        <v>1101</v>
      </c>
      <c r="C57" s="29">
        <v>55018226.54</v>
      </c>
      <c r="D57" s="29">
        <v>27594600</v>
      </c>
      <c r="E57" s="16">
        <f t="shared" si="0"/>
        <v>0.5015537892690498</v>
      </c>
    </row>
    <row r="58" spans="1:5" s="17" customFormat="1" ht="12.75">
      <c r="A58" s="15" t="s">
        <v>59</v>
      </c>
      <c r="B58" s="22">
        <v>1102</v>
      </c>
      <c r="C58" s="29">
        <v>5050670</v>
      </c>
      <c r="D58" s="29">
        <v>2689718.56</v>
      </c>
      <c r="E58" s="16">
        <f t="shared" si="0"/>
        <v>0.5325468818988371</v>
      </c>
    </row>
    <row r="59" spans="1:5" s="8" customFormat="1" ht="12.75">
      <c r="A59" s="15" t="s">
        <v>60</v>
      </c>
      <c r="B59" s="22">
        <v>1105</v>
      </c>
      <c r="C59" s="29">
        <v>6349735</v>
      </c>
      <c r="D59" s="29">
        <v>3311500.02</v>
      </c>
      <c r="E59" s="16">
        <f t="shared" si="0"/>
        <v>0.521517830271657</v>
      </c>
    </row>
    <row r="60" spans="1:5" s="17" customFormat="1" ht="12.75">
      <c r="A60" s="14" t="s">
        <v>4</v>
      </c>
      <c r="B60" s="20">
        <v>1200</v>
      </c>
      <c r="C60" s="21">
        <f>SUM(C61)</f>
        <v>18325399.49</v>
      </c>
      <c r="D60" s="21">
        <f>SUM(D61)</f>
        <v>6755900.5</v>
      </c>
      <c r="E60" s="7">
        <f t="shared" si="0"/>
        <v>0.3686632045149484</v>
      </c>
    </row>
    <row r="61" spans="1:5" s="8" customFormat="1" ht="12.75">
      <c r="A61" s="15" t="s">
        <v>3</v>
      </c>
      <c r="B61" s="22">
        <v>1202</v>
      </c>
      <c r="C61" s="29">
        <v>18325399.49</v>
      </c>
      <c r="D61" s="29">
        <v>6755900.5</v>
      </c>
      <c r="E61" s="16">
        <f t="shared" si="0"/>
        <v>0.3686632045149484</v>
      </c>
    </row>
    <row r="62" spans="1:5" s="8" customFormat="1" ht="12.75">
      <c r="A62" s="14" t="s">
        <v>61</v>
      </c>
      <c r="B62" s="20">
        <v>1300</v>
      </c>
      <c r="C62" s="21">
        <f>C63</f>
        <v>50000</v>
      </c>
      <c r="D62" s="21">
        <f>D63</f>
        <v>0</v>
      </c>
      <c r="E62" s="7">
        <f t="shared" si="0"/>
        <v>0</v>
      </c>
    </row>
    <row r="63" spans="1:5" s="8" customFormat="1" ht="25.5">
      <c r="A63" s="15" t="s">
        <v>62</v>
      </c>
      <c r="B63" s="22">
        <v>1301</v>
      </c>
      <c r="C63" s="29">
        <v>50000</v>
      </c>
      <c r="D63" s="29">
        <v>0</v>
      </c>
      <c r="E63" s="16">
        <f t="shared" si="0"/>
        <v>0</v>
      </c>
    </row>
    <row r="64" spans="1:5" s="17" customFormat="1" ht="27.75" customHeight="1">
      <c r="A64" s="14" t="s">
        <v>2</v>
      </c>
      <c r="B64" s="20">
        <v>1400</v>
      </c>
      <c r="C64" s="21">
        <f>SUM(C65:C66)</f>
        <v>800995727.61</v>
      </c>
      <c r="D64" s="21">
        <f>SUM(D65:D66)</f>
        <v>310242431.78</v>
      </c>
      <c r="E64" s="7">
        <f t="shared" si="0"/>
        <v>0.387320957011465</v>
      </c>
    </row>
    <row r="65" spans="1:5" s="17" customFormat="1" ht="25.5">
      <c r="A65" s="15" t="s">
        <v>1</v>
      </c>
      <c r="B65" s="22">
        <v>1401</v>
      </c>
      <c r="C65" s="29">
        <v>47556300</v>
      </c>
      <c r="D65" s="29">
        <v>23778000</v>
      </c>
      <c r="E65" s="16">
        <f t="shared" si="0"/>
        <v>0.49999684584376836</v>
      </c>
    </row>
    <row r="66" spans="1:5" s="8" customFormat="1" ht="12.75">
      <c r="A66" s="15" t="s">
        <v>0</v>
      </c>
      <c r="B66" s="22">
        <v>1403</v>
      </c>
      <c r="C66" s="29">
        <v>753439427.61</v>
      </c>
      <c r="D66" s="29">
        <v>286464431.78</v>
      </c>
      <c r="E66" s="16">
        <f t="shared" si="0"/>
        <v>0.38020897404944604</v>
      </c>
    </row>
    <row r="67" spans="1:5" ht="12.75">
      <c r="A67" s="24" t="s">
        <v>53</v>
      </c>
      <c r="B67" s="25"/>
      <c r="C67" s="26">
        <f>C9-C14</f>
        <v>-235480129.36999893</v>
      </c>
      <c r="D67" s="26">
        <f>D9-D14</f>
        <v>-57316307.07999992</v>
      </c>
      <c r="E67" s="27">
        <f>D67/C67</f>
        <v>0.24340188377398708</v>
      </c>
    </row>
    <row r="68" spans="1:5" ht="12.75">
      <c r="A68" s="2"/>
      <c r="E68" s="2"/>
    </row>
    <row r="69" spans="1:5" ht="12.75">
      <c r="A69" s="2"/>
      <c r="E69" s="2"/>
    </row>
    <row r="70" spans="1:5" ht="12.75">
      <c r="A70" s="2"/>
      <c r="C70" s="23"/>
      <c r="D70" s="23"/>
      <c r="E70" s="2"/>
    </row>
    <row r="71" spans="1:5" ht="12.75">
      <c r="A71" s="2"/>
      <c r="C71" s="23"/>
      <c r="D71" s="23"/>
      <c r="E71" s="2"/>
    </row>
    <row r="72" spans="1:5" ht="12.75">
      <c r="A72" s="2"/>
      <c r="E72" s="2"/>
    </row>
    <row r="73" spans="1:5" ht="12.75">
      <c r="A73" s="2"/>
      <c r="E73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kruglova</cp:lastModifiedBy>
  <cp:lastPrinted>2015-06-17T02:11:59Z</cp:lastPrinted>
  <dcterms:created xsi:type="dcterms:W3CDTF">2015-04-02T06:39:16Z</dcterms:created>
  <dcterms:modified xsi:type="dcterms:W3CDTF">2017-07-06T02:23:47Z</dcterms:modified>
  <cp:category/>
  <cp:version/>
  <cp:contentType/>
  <cp:contentStatus/>
</cp:coreProperties>
</file>