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3.2018" sheetId="1" r:id="rId1"/>
  </sheets>
  <definedNames>
    <definedName name="_xlnm.Print_Area" localSheetId="0">'на 01.03.2018'!$A$1:$E$68</definedName>
  </definedNames>
  <calcPr fullCalcOnLoad="1"/>
</workbook>
</file>

<file path=xl/sharedStrings.xml><?xml version="1.0" encoding="utf-8"?>
<sst xmlns="http://schemas.openxmlformats.org/spreadsheetml/2006/main" count="70" uniqueCount="69">
  <si>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</si>
  <si>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</si>
  <si>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</si>
  <si>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</si>
  <si>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</si>
  <si>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</si>
  <si>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</si>
  <si>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</si>
  <si>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</si>
  <si>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</si>
  <si>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</si>
  <si>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</si>
  <si>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</si>
  <si>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</si>
  <si>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</si>
  <si>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</si>
  <si>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</si>
  <si>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</si>
  <si>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</si>
  <si>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</si>
  <si>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</si>
  <si>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</si>
  <si>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</si>
  <si>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</si>
  <si>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</si>
  <si>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</si>
  <si>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</si>
  <si>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</si>
  <si>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</si>
  <si>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</si>
  <si>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</si>
  <si>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</si>
  <si>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</si>
  <si>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</si>
  <si>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</si>
  <si>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</si>
  <si>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</si>
  <si>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</si>
  <si>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</si>
  <si>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</si>
  <si>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</si>
  <si>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</si>
  <si>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</si>
  <si>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</si>
  <si>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</si>
  <si>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</si>
  <si>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</si>
  <si>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</si>
  <si>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</si>
  <si>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</si>
  <si>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</si>
  <si>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</si>
  <si>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</si>
  <si>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</si>
  <si>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</si>
  <si>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Социальное обслуживание населения</t>
  </si>
  <si>
    <t>Обеспечение пожарной безопасности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</si>
  <si>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</si>
  <si>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</si>
  <si>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</si>
  <si>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</si>
  <si>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</si>
  <si>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</si>
  <si>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Уточненный план на 2018 год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</si>
  <si>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</si>
  <si>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</si>
  <si>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по состоянию на 01.03.2018</t>
  </si>
  <si>
    <t>Водное хозяйство</t>
  </si>
  <si>
    <t>Благоустройство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</si>
</sst>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 applyProtection="1">
      <alignment horizontal="right" vertical="center"/>
      <protection hidden="1"/>
    </xf>
    <xf numFmtId="174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>
      <alignment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 indent="3"/>
    </xf>
    <xf numFmtId="4" fontId="11" fillId="0" borderId="10" xfId="0" applyNumberFormat="1" applyFont="1" applyFill="1" applyBorder="1" applyAlignment="1">
      <alignment horizontal="right" vertical="center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11.28125" style="4" customWidth="1"/>
    <col min="6" max="16384" width="9.140625" style="2" customWidth="1"/>
  </cols>
  <sheetData>
    <row r="1" spans="1:5" ht="15">
      <c r="A1" s="40" t="s">
        <v>41</v>
      </c>
      <c r="B1" s="40"/>
      <c r="C1" s="40"/>
      <c r="D1" s="40"/>
      <c r="E1" s="40"/>
    </row>
    <row r="2" spans="1:5" ht="15">
      <c r="A2" s="40" t="s">
        <v>42</v>
      </c>
      <c r="B2" s="40"/>
      <c r="C2" s="40"/>
      <c r="D2" s="40"/>
      <c r="E2" s="40"/>
    </row>
    <row r="3" spans="1:5" ht="15">
      <c r="A3" s="40" t="s">
        <v>43</v>
      </c>
      <c r="B3" s="40"/>
      <c r="C3" s="40"/>
      <c r="D3" s="40"/>
      <c r="E3" s="40"/>
    </row>
    <row r="4" spans="1:5" ht="15">
      <c r="A4" s="40" t="s">
        <v>54</v>
      </c>
      <c r="B4" s="40"/>
      <c r="C4" s="40"/>
      <c r="D4" s="40"/>
      <c r="E4" s="40"/>
    </row>
    <row r="5" spans="1:5" ht="15">
      <c r="A5" s="1"/>
      <c r="B5" s="1"/>
      <c r="C5" s="1"/>
      <c r="D5" s="1"/>
      <c r="E5" s="1"/>
    </row>
    <row r="6" spans="1:5" ht="15">
      <c r="A6" s="39" t="s">
        <v>66</v>
      </c>
      <c r="B6" s="39"/>
      <c r="C6" s="39"/>
      <c r="D6" s="39"/>
      <c r="E6" s="39"/>
    </row>
    <row r="8" spans="1:5" ht="38.25">
      <c r="A8" s="5" t="s">
        <v>40</v>
      </c>
      <c r="B8" s="5" t="s">
        <v>44</v>
      </c>
      <c r="C8" s="5" t="s">
        <v>63</v>
      </c>
      <c r="D8" s="5" t="s">
        <v>45</v>
      </c>
      <c r="E8" s="6" t="s">
        <v>46</v>
      </c>
    </row>
    <row r="9" spans="1:5" s="8" customFormat="1" ht="12.75">
      <c r="A9" s="32" t="s">
        <v>47</v>
      </c>
      <c r="B9" s="5"/>
      <c r="C9" s="33">
        <f>C11+C12+C13</f>
        <v>7977079501.93</v>
      </c>
      <c r="D9" s="33">
        <f>D11+D12+D13</f>
        <v>705381734.6899999</v>
      </c>
      <c r="E9" s="7">
        <f>D9/C9</f>
        <v>0.08842606301207574</v>
      </c>
    </row>
    <row r="10" spans="1:5" ht="12.75">
      <c r="A10" s="9" t="s">
        <v>48</v>
      </c>
      <c r="B10" s="34"/>
      <c r="C10" s="35"/>
      <c r="D10" s="36"/>
      <c r="E10" s="20"/>
    </row>
    <row r="11" spans="1:5" ht="12.75">
      <c r="A11" s="37" t="s">
        <v>49</v>
      </c>
      <c r="B11" s="34"/>
      <c r="C11" s="35">
        <v>828955178.17</v>
      </c>
      <c r="D11" s="38">
        <v>77579624.77</v>
      </c>
      <c r="E11" s="20">
        <f aca="true" t="shared" si="0" ref="E11:E67">D11/C11</f>
        <v>0.09358723705817804</v>
      </c>
    </row>
    <row r="12" spans="1:5" ht="12.75">
      <c r="A12" s="37" t="s">
        <v>50</v>
      </c>
      <c r="B12" s="34"/>
      <c r="C12" s="35">
        <v>212502337.76</v>
      </c>
      <c r="D12" s="38">
        <v>54256809.64</v>
      </c>
      <c r="E12" s="20">
        <f t="shared" si="0"/>
        <v>0.25532335414247354</v>
      </c>
    </row>
    <row r="13" spans="1:5" ht="12.75">
      <c r="A13" s="37" t="s">
        <v>51</v>
      </c>
      <c r="B13" s="34"/>
      <c r="C13" s="35">
        <v>6935621986</v>
      </c>
      <c r="D13" s="38">
        <v>573545300.28</v>
      </c>
      <c r="E13" s="20">
        <f t="shared" si="0"/>
        <v>0.08269558252132803</v>
      </c>
    </row>
    <row r="14" spans="1:5" s="8" customFormat="1" ht="13.5" customHeight="1">
      <c r="A14" s="10" t="s">
        <v>52</v>
      </c>
      <c r="B14" s="11"/>
      <c r="C14" s="12">
        <f>C16+C25+C27+C30+C36+C40+C42+C48+C51+C57+C61+C65+C63</f>
        <v>8058676043.23</v>
      </c>
      <c r="D14" s="12">
        <f>D16+D25+D27+D30+D36+D40+D42+D48+D51+D57+D61+D65+D63</f>
        <v>728829879.88</v>
      </c>
      <c r="E14" s="7">
        <f t="shared" si="0"/>
        <v>0.0904403993869789</v>
      </c>
    </row>
    <row r="15" spans="1:5" ht="12.75">
      <c r="A15" s="9" t="s">
        <v>48</v>
      </c>
      <c r="B15" s="13"/>
      <c r="C15" s="21"/>
      <c r="D15" s="21"/>
      <c r="E15" s="20"/>
    </row>
    <row r="16" spans="1:5" s="8" customFormat="1" ht="12.75">
      <c r="A16" s="14" t="s">
        <v>39</v>
      </c>
      <c r="B16" s="22">
        <v>100</v>
      </c>
      <c r="C16" s="23">
        <f>SUM(C17:C24)</f>
        <v>859722260.72</v>
      </c>
      <c r="D16" s="23">
        <f>SUM(D17:D24)</f>
        <v>56500472.62</v>
      </c>
      <c r="E16" s="7">
        <f>D16/C16</f>
        <v>0.06571944824678844</v>
      </c>
    </row>
    <row r="17" spans="1:5" s="17" customFormat="1" ht="25.5">
      <c r="A17" s="15" t="s">
        <v>38</v>
      </c>
      <c r="B17" s="24">
        <v>102</v>
      </c>
      <c r="C17" s="30">
        <v>3842585</v>
      </c>
      <c r="D17" s="30">
        <v>555222.72</v>
      </c>
      <c r="E17" s="16">
        <f t="shared" si="0"/>
        <v>0.14449198130945703</v>
      </c>
    </row>
    <row r="18" spans="1:5" s="17" customFormat="1" ht="38.25">
      <c r="A18" s="15" t="s">
        <v>37</v>
      </c>
      <c r="B18" s="24">
        <v>103</v>
      </c>
      <c r="C18" s="30">
        <v>27245179</v>
      </c>
      <c r="D18" s="30">
        <v>3357133.94</v>
      </c>
      <c r="E18" s="16">
        <f t="shared" si="0"/>
        <v>0.12321937543519167</v>
      </c>
    </row>
    <row r="19" spans="1:5" s="17" customFormat="1" ht="38.25">
      <c r="A19" s="15" t="s">
        <v>36</v>
      </c>
      <c r="B19" s="24">
        <v>104</v>
      </c>
      <c r="C19" s="30">
        <v>111764735.05</v>
      </c>
      <c r="D19" s="30">
        <v>11015851.86</v>
      </c>
      <c r="E19" s="16">
        <f t="shared" si="0"/>
        <v>0.09856285934084537</v>
      </c>
    </row>
    <row r="20" spans="1:5" s="17" customFormat="1" ht="12.75">
      <c r="A20" s="15" t="s">
        <v>64</v>
      </c>
      <c r="B20" s="24">
        <v>105</v>
      </c>
      <c r="C20" s="30">
        <v>1072000</v>
      </c>
      <c r="D20" s="30">
        <v>0</v>
      </c>
      <c r="E20" s="16"/>
    </row>
    <row r="21" spans="1:5" s="17" customFormat="1" ht="25.5">
      <c r="A21" s="15" t="s">
        <v>35</v>
      </c>
      <c r="B21" s="24">
        <v>106</v>
      </c>
      <c r="C21" s="30">
        <v>57865352.93</v>
      </c>
      <c r="D21" s="30">
        <v>7866454.35</v>
      </c>
      <c r="E21" s="16">
        <f t="shared" si="0"/>
        <v>0.13594411770919446</v>
      </c>
    </row>
    <row r="22" spans="1:5" s="17" customFormat="1" ht="12.75">
      <c r="A22" s="15" t="s">
        <v>34</v>
      </c>
      <c r="B22" s="24">
        <v>107</v>
      </c>
      <c r="C22" s="30">
        <v>50963617</v>
      </c>
      <c r="D22" s="30">
        <v>683444.27</v>
      </c>
      <c r="E22" s="16">
        <f t="shared" si="0"/>
        <v>0.013410434938320804</v>
      </c>
    </row>
    <row r="23" spans="1:5" s="17" customFormat="1" ht="12.75">
      <c r="A23" s="15" t="s">
        <v>33</v>
      </c>
      <c r="B23" s="24">
        <v>111</v>
      </c>
      <c r="C23" s="30">
        <v>15000000</v>
      </c>
      <c r="D23" s="30">
        <v>0</v>
      </c>
      <c r="E23" s="16">
        <f t="shared" si="0"/>
        <v>0</v>
      </c>
    </row>
    <row r="24" spans="1:5" s="8" customFormat="1" ht="12.75">
      <c r="A24" s="15" t="s">
        <v>32</v>
      </c>
      <c r="B24" s="24">
        <v>113</v>
      </c>
      <c r="C24" s="30">
        <v>591968791.74</v>
      </c>
      <c r="D24" s="30">
        <v>33022365.48</v>
      </c>
      <c r="E24" s="16">
        <f t="shared" si="0"/>
        <v>0.055783963514252</v>
      </c>
    </row>
    <row r="25" spans="1:5" s="17" customFormat="1" ht="12.75">
      <c r="A25" s="14" t="s">
        <v>31</v>
      </c>
      <c r="B25" s="22">
        <v>200</v>
      </c>
      <c r="C25" s="23">
        <f>C26</f>
        <v>7139000</v>
      </c>
      <c r="D25" s="23">
        <f>D26</f>
        <v>938321.91</v>
      </c>
      <c r="E25" s="7">
        <f t="shared" si="0"/>
        <v>0.1314360428631461</v>
      </c>
    </row>
    <row r="26" spans="1:5" s="8" customFormat="1" ht="12.75">
      <c r="A26" s="15" t="s">
        <v>30</v>
      </c>
      <c r="B26" s="24">
        <v>203</v>
      </c>
      <c r="C26" s="30">
        <v>7139000</v>
      </c>
      <c r="D26" s="30">
        <v>938321.91</v>
      </c>
      <c r="E26" s="16">
        <f t="shared" si="0"/>
        <v>0.1314360428631461</v>
      </c>
    </row>
    <row r="27" spans="1:5" s="17" customFormat="1" ht="25.5">
      <c r="A27" s="14" t="s">
        <v>29</v>
      </c>
      <c r="B27" s="22">
        <v>300</v>
      </c>
      <c r="C27" s="23">
        <f>C28+C29</f>
        <v>139984396.39</v>
      </c>
      <c r="D27" s="23">
        <f>D28+D29</f>
        <v>12843313.56</v>
      </c>
      <c r="E27" s="7">
        <f t="shared" si="0"/>
        <v>0.09174817973439134</v>
      </c>
    </row>
    <row r="28" spans="1:5" s="8" customFormat="1" ht="25.5">
      <c r="A28" s="15" t="s">
        <v>28</v>
      </c>
      <c r="B28" s="24">
        <v>309</v>
      </c>
      <c r="C28" s="30">
        <v>139596596.39</v>
      </c>
      <c r="D28" s="30">
        <v>12843313.56</v>
      </c>
      <c r="E28" s="16">
        <f t="shared" si="0"/>
        <v>0.09200305660833456</v>
      </c>
    </row>
    <row r="29" spans="1:5" s="8" customFormat="1" ht="12.75">
      <c r="A29" s="15" t="s">
        <v>56</v>
      </c>
      <c r="B29" s="24">
        <v>310</v>
      </c>
      <c r="C29" s="30">
        <v>387800</v>
      </c>
      <c r="D29" s="30">
        <v>0</v>
      </c>
      <c r="E29" s="16">
        <f t="shared" si="0"/>
        <v>0</v>
      </c>
    </row>
    <row r="30" spans="1:5" s="17" customFormat="1" ht="12.75">
      <c r="A30" s="14" t="s">
        <v>27</v>
      </c>
      <c r="B30" s="22">
        <v>400</v>
      </c>
      <c r="C30" s="23">
        <f>SUM(C31:C35)</f>
        <v>405832420.92</v>
      </c>
      <c r="D30" s="23">
        <f>SUM(D31:D35)</f>
        <v>8093786.98</v>
      </c>
      <c r="E30" s="7">
        <f t="shared" si="0"/>
        <v>0.019943667786944733</v>
      </c>
    </row>
    <row r="31" spans="1:5" s="17" customFormat="1" ht="12.75">
      <c r="A31" s="15" t="s">
        <v>26</v>
      </c>
      <c r="B31" s="24">
        <v>405</v>
      </c>
      <c r="C31" s="30">
        <v>1604100</v>
      </c>
      <c r="D31" s="30">
        <v>193382.96</v>
      </c>
      <c r="E31" s="16">
        <f t="shared" si="0"/>
        <v>0.12055542671903248</v>
      </c>
    </row>
    <row r="32" spans="1:5" s="17" customFormat="1" ht="12.75">
      <c r="A32" s="15" t="s">
        <v>67</v>
      </c>
      <c r="B32" s="24">
        <v>406</v>
      </c>
      <c r="C32" s="30">
        <v>51480000</v>
      </c>
      <c r="D32" s="30">
        <v>0</v>
      </c>
      <c r="E32" s="16">
        <f t="shared" si="0"/>
        <v>0</v>
      </c>
    </row>
    <row r="33" spans="1:5" s="17" customFormat="1" ht="12.75">
      <c r="A33" s="15" t="s">
        <v>25</v>
      </c>
      <c r="B33" s="24">
        <v>408</v>
      </c>
      <c r="C33" s="30">
        <v>142758635.77</v>
      </c>
      <c r="D33" s="30">
        <v>5905577.53</v>
      </c>
      <c r="E33" s="16">
        <f t="shared" si="0"/>
        <v>0.0413675677001743</v>
      </c>
    </row>
    <row r="34" spans="1:5" s="8" customFormat="1" ht="12.75">
      <c r="A34" s="15" t="s">
        <v>24</v>
      </c>
      <c r="B34" s="24">
        <v>409</v>
      </c>
      <c r="C34" s="30">
        <v>80272361.45</v>
      </c>
      <c r="D34" s="30">
        <v>1690941.42</v>
      </c>
      <c r="E34" s="16">
        <f t="shared" si="0"/>
        <v>0.02106505140070225</v>
      </c>
    </row>
    <row r="35" spans="1:5" s="8" customFormat="1" ht="12.75">
      <c r="A35" s="15" t="s">
        <v>23</v>
      </c>
      <c r="B35" s="24">
        <v>412</v>
      </c>
      <c r="C35" s="30">
        <v>129717323.7</v>
      </c>
      <c r="D35" s="30">
        <v>303885.07</v>
      </c>
      <c r="E35" s="16">
        <f t="shared" si="0"/>
        <v>0.0023426714438142546</v>
      </c>
    </row>
    <row r="36" spans="1:5" s="17" customFormat="1" ht="12.75">
      <c r="A36" s="14" t="s">
        <v>22</v>
      </c>
      <c r="B36" s="22">
        <v>500</v>
      </c>
      <c r="C36" s="23">
        <f>SUM(C37:C39)</f>
        <v>1198237431.9</v>
      </c>
      <c r="D36" s="23">
        <f>SUM(D37:D39)</f>
        <v>117824973</v>
      </c>
      <c r="E36" s="7">
        <f t="shared" si="0"/>
        <v>0.09833190807031406</v>
      </c>
    </row>
    <row r="37" spans="1:5" s="17" customFormat="1" ht="12.75">
      <c r="A37" s="15" t="s">
        <v>21</v>
      </c>
      <c r="B37" s="24">
        <v>501</v>
      </c>
      <c r="C37" s="30">
        <v>3431031.9</v>
      </c>
      <c r="D37" s="30">
        <v>0</v>
      </c>
      <c r="E37" s="16">
        <f t="shared" si="0"/>
        <v>0</v>
      </c>
    </row>
    <row r="38" spans="1:5" s="17" customFormat="1" ht="12.75">
      <c r="A38" s="15" t="s">
        <v>20</v>
      </c>
      <c r="B38" s="24">
        <v>502</v>
      </c>
      <c r="C38" s="30">
        <v>1186074800</v>
      </c>
      <c r="D38" s="30">
        <v>117824973</v>
      </c>
      <c r="E38" s="16">
        <f t="shared" si="0"/>
        <v>0.09934025493164512</v>
      </c>
    </row>
    <row r="39" spans="1:5" s="17" customFormat="1" ht="12.75">
      <c r="A39" s="15" t="s">
        <v>68</v>
      </c>
      <c r="B39" s="24">
        <v>503</v>
      </c>
      <c r="C39" s="30">
        <v>8731600</v>
      </c>
      <c r="D39" s="30">
        <v>0</v>
      </c>
      <c r="E39" s="16">
        <f t="shared" si="0"/>
        <v>0</v>
      </c>
    </row>
    <row r="40" spans="1:5" s="17" customFormat="1" ht="12.75">
      <c r="A40" s="14" t="s">
        <v>19</v>
      </c>
      <c r="B40" s="22">
        <v>600</v>
      </c>
      <c r="C40" s="23">
        <f>C41</f>
        <v>5099200</v>
      </c>
      <c r="D40" s="23">
        <f>D41</f>
        <v>405951.16</v>
      </c>
      <c r="E40" s="7">
        <f t="shared" si="0"/>
        <v>0.07961075462817696</v>
      </c>
    </row>
    <row r="41" spans="1:5" s="8" customFormat="1" ht="12.75">
      <c r="A41" s="15" t="s">
        <v>18</v>
      </c>
      <c r="B41" s="24">
        <v>605</v>
      </c>
      <c r="C41" s="30">
        <v>5099200</v>
      </c>
      <c r="D41" s="30">
        <v>405951.16</v>
      </c>
      <c r="E41" s="16">
        <f t="shared" si="0"/>
        <v>0.07961075462817696</v>
      </c>
    </row>
    <row r="42" spans="1:5" s="17" customFormat="1" ht="12.75">
      <c r="A42" s="14" t="s">
        <v>17</v>
      </c>
      <c r="B42" s="22">
        <v>700</v>
      </c>
      <c r="C42" s="23">
        <f>SUM(C43:C47)</f>
        <v>3394489178.84</v>
      </c>
      <c r="D42" s="23">
        <f>SUM(D43:D47)</f>
        <v>398208249.62</v>
      </c>
      <c r="E42" s="7">
        <f t="shared" si="0"/>
        <v>0.11731021330169031</v>
      </c>
    </row>
    <row r="43" spans="1:5" s="17" customFormat="1" ht="12.75">
      <c r="A43" s="15" t="s">
        <v>16</v>
      </c>
      <c r="B43" s="24">
        <v>701</v>
      </c>
      <c r="C43" s="31">
        <v>698492490.22</v>
      </c>
      <c r="D43" s="31">
        <v>79554390.21</v>
      </c>
      <c r="E43" s="16">
        <f t="shared" si="0"/>
        <v>0.11389441021039928</v>
      </c>
    </row>
    <row r="44" spans="1:5" s="17" customFormat="1" ht="12.75">
      <c r="A44" s="15" t="s">
        <v>15</v>
      </c>
      <c r="B44" s="24">
        <v>702</v>
      </c>
      <c r="C44" s="31">
        <v>2055133253.96</v>
      </c>
      <c r="D44" s="31">
        <v>258555127.79</v>
      </c>
      <c r="E44" s="16">
        <f t="shared" si="0"/>
        <v>0.12580942247506077</v>
      </c>
    </row>
    <row r="45" spans="1:5" s="17" customFormat="1" ht="12.75">
      <c r="A45" s="15" t="s">
        <v>57</v>
      </c>
      <c r="B45" s="24">
        <v>703</v>
      </c>
      <c r="C45" s="31">
        <v>318550581.87</v>
      </c>
      <c r="D45" s="31">
        <v>31812948.33</v>
      </c>
      <c r="E45" s="16">
        <f t="shared" si="0"/>
        <v>0.0998678079419827</v>
      </c>
    </row>
    <row r="46" spans="1:5" s="8" customFormat="1" ht="12.75">
      <c r="A46" s="15" t="s">
        <v>58</v>
      </c>
      <c r="B46" s="24">
        <v>707</v>
      </c>
      <c r="C46" s="31">
        <v>88737781.1</v>
      </c>
      <c r="D46" s="31">
        <v>1268150.49</v>
      </c>
      <c r="E46" s="16">
        <f t="shared" si="0"/>
        <v>0.014290987156540475</v>
      </c>
    </row>
    <row r="47" spans="1:5" s="8" customFormat="1" ht="12.75">
      <c r="A47" s="15" t="s">
        <v>14</v>
      </c>
      <c r="B47" s="24">
        <v>709</v>
      </c>
      <c r="C47" s="31">
        <v>233575071.69</v>
      </c>
      <c r="D47" s="31">
        <v>27017632.8</v>
      </c>
      <c r="E47" s="16">
        <f t="shared" si="0"/>
        <v>0.11567001822804836</v>
      </c>
    </row>
    <row r="48" spans="1:5" s="17" customFormat="1" ht="12.75">
      <c r="A48" s="14" t="s">
        <v>13</v>
      </c>
      <c r="B48" s="22">
        <v>800</v>
      </c>
      <c r="C48" s="23">
        <f>SUM(C49:C50)</f>
        <v>51140939.53</v>
      </c>
      <c r="D48" s="23">
        <f>SUM(D49:D50)</f>
        <v>5856833.8100000005</v>
      </c>
      <c r="E48" s="7">
        <f t="shared" si="0"/>
        <v>0.11452339092370993</v>
      </c>
    </row>
    <row r="49" spans="1:5" s="17" customFormat="1" ht="12.75">
      <c r="A49" s="15" t="s">
        <v>12</v>
      </c>
      <c r="B49" s="24">
        <v>801</v>
      </c>
      <c r="C49" s="31">
        <v>42091589.53</v>
      </c>
      <c r="D49" s="31">
        <v>4814270.25</v>
      </c>
      <c r="E49" s="16">
        <f t="shared" si="0"/>
        <v>0.11437606191062749</v>
      </c>
    </row>
    <row r="50" spans="1:5" s="8" customFormat="1" ht="12.75">
      <c r="A50" s="15" t="s">
        <v>11</v>
      </c>
      <c r="B50" s="24">
        <v>804</v>
      </c>
      <c r="C50" s="31">
        <v>9049350</v>
      </c>
      <c r="D50" s="31">
        <v>1042563.56</v>
      </c>
      <c r="E50" s="16">
        <f t="shared" si="0"/>
        <v>0.11520866802588031</v>
      </c>
    </row>
    <row r="51" spans="1:5" s="17" customFormat="1" ht="12.75">
      <c r="A51" s="14" t="s">
        <v>10</v>
      </c>
      <c r="B51" s="22">
        <v>1000</v>
      </c>
      <c r="C51" s="23">
        <f>SUM(C52:C56)</f>
        <v>1029475850</v>
      </c>
      <c r="D51" s="23">
        <f>SUM(D52:D56)</f>
        <v>51557429.61</v>
      </c>
      <c r="E51" s="7">
        <f t="shared" si="0"/>
        <v>0.05008124242059685</v>
      </c>
    </row>
    <row r="52" spans="1:5" s="17" customFormat="1" ht="12.75">
      <c r="A52" s="15" t="s">
        <v>9</v>
      </c>
      <c r="B52" s="24">
        <v>1001</v>
      </c>
      <c r="C52" s="31">
        <v>4117348</v>
      </c>
      <c r="D52" s="31">
        <v>399512.94</v>
      </c>
      <c r="E52" s="16">
        <f t="shared" si="0"/>
        <v>0.09703161841068571</v>
      </c>
    </row>
    <row r="53" spans="1:5" s="17" customFormat="1" ht="12.75">
      <c r="A53" s="15" t="s">
        <v>55</v>
      </c>
      <c r="B53" s="24">
        <v>1002</v>
      </c>
      <c r="C53" s="31">
        <v>118899980</v>
      </c>
      <c r="D53" s="31">
        <v>19448671</v>
      </c>
      <c r="E53" s="16"/>
    </row>
    <row r="54" spans="1:5" s="17" customFormat="1" ht="12.75">
      <c r="A54" s="15" t="s">
        <v>8</v>
      </c>
      <c r="B54" s="24">
        <v>1003</v>
      </c>
      <c r="C54" s="31">
        <v>839665572</v>
      </c>
      <c r="D54" s="31">
        <v>26101313.23</v>
      </c>
      <c r="E54" s="16">
        <f t="shared" si="0"/>
        <v>0.031085367913595962</v>
      </c>
    </row>
    <row r="55" spans="1:5" s="17" customFormat="1" ht="12.75">
      <c r="A55" s="15" t="s">
        <v>7</v>
      </c>
      <c r="B55" s="24">
        <v>1004</v>
      </c>
      <c r="C55" s="31">
        <v>20959900</v>
      </c>
      <c r="D55" s="31">
        <v>801574.05</v>
      </c>
      <c r="E55" s="16">
        <f t="shared" si="0"/>
        <v>0.03824321919474807</v>
      </c>
    </row>
    <row r="56" spans="1:5" s="8" customFormat="1" ht="12.75">
      <c r="A56" s="15" t="s">
        <v>6</v>
      </c>
      <c r="B56" s="24">
        <v>1006</v>
      </c>
      <c r="C56" s="31">
        <v>45833050</v>
      </c>
      <c r="D56" s="31">
        <v>4806358.39</v>
      </c>
      <c r="E56" s="16">
        <f t="shared" si="0"/>
        <v>0.1048666495029242</v>
      </c>
    </row>
    <row r="57" spans="1:5" s="17" customFormat="1" ht="12.75">
      <c r="A57" s="14" t="s">
        <v>5</v>
      </c>
      <c r="B57" s="22">
        <v>1100</v>
      </c>
      <c r="C57" s="23">
        <f>SUM(C58:C60)</f>
        <v>83153819.2</v>
      </c>
      <c r="D57" s="23">
        <f>SUM(D58:D60)</f>
        <v>9670849.12</v>
      </c>
      <c r="E57" s="7">
        <f t="shared" si="0"/>
        <v>0.11630072091745845</v>
      </c>
    </row>
    <row r="58" spans="1:5" s="17" customFormat="1" ht="12.75">
      <c r="A58" s="15" t="s">
        <v>4</v>
      </c>
      <c r="B58" s="24">
        <v>1101</v>
      </c>
      <c r="C58" s="31">
        <v>69964305.2</v>
      </c>
      <c r="D58" s="31">
        <v>8830155</v>
      </c>
      <c r="E58" s="16">
        <f t="shared" si="0"/>
        <v>0.12620942886173334</v>
      </c>
    </row>
    <row r="59" spans="1:5" s="17" customFormat="1" ht="12.75">
      <c r="A59" s="15" t="s">
        <v>59</v>
      </c>
      <c r="B59" s="24">
        <v>1102</v>
      </c>
      <c r="C59" s="31">
        <v>6417500</v>
      </c>
      <c r="D59" s="31">
        <v>0</v>
      </c>
      <c r="E59" s="16">
        <f t="shared" si="0"/>
        <v>0</v>
      </c>
    </row>
    <row r="60" spans="1:5" s="8" customFormat="1" ht="12.75">
      <c r="A60" s="15" t="s">
        <v>60</v>
      </c>
      <c r="B60" s="24">
        <v>1105</v>
      </c>
      <c r="C60" s="31">
        <v>6772014</v>
      </c>
      <c r="D60" s="31">
        <v>840694.12</v>
      </c>
      <c r="E60" s="16">
        <f t="shared" si="0"/>
        <v>0.12414240726613973</v>
      </c>
    </row>
    <row r="61" spans="1:5" s="17" customFormat="1" ht="12.75">
      <c r="A61" s="14" t="s">
        <v>3</v>
      </c>
      <c r="B61" s="22">
        <v>1200</v>
      </c>
      <c r="C61" s="23">
        <f>SUM(C62)</f>
        <v>16027410</v>
      </c>
      <c r="D61" s="23">
        <f>SUM(D62)</f>
        <v>3215415</v>
      </c>
      <c r="E61" s="7">
        <f t="shared" si="0"/>
        <v>0.20061975078942887</v>
      </c>
    </row>
    <row r="62" spans="1:5" s="8" customFormat="1" ht="12.75">
      <c r="A62" s="15" t="s">
        <v>2</v>
      </c>
      <c r="B62" s="24">
        <v>1202</v>
      </c>
      <c r="C62" s="31">
        <v>16027410</v>
      </c>
      <c r="D62" s="31">
        <v>3215415</v>
      </c>
      <c r="E62" s="16">
        <f t="shared" si="0"/>
        <v>0.20061975078942887</v>
      </c>
    </row>
    <row r="63" spans="1:5" s="8" customFormat="1" ht="12.75">
      <c r="A63" s="14" t="s">
        <v>61</v>
      </c>
      <c r="B63" s="22">
        <v>1300</v>
      </c>
      <c r="C63" s="23">
        <f>C64</f>
        <v>50000</v>
      </c>
      <c r="D63" s="23">
        <f>D64</f>
        <v>0</v>
      </c>
      <c r="E63" s="7">
        <f t="shared" si="0"/>
        <v>0</v>
      </c>
    </row>
    <row r="64" spans="1:5" s="8" customFormat="1" ht="25.5">
      <c r="A64" s="15" t="s">
        <v>62</v>
      </c>
      <c r="B64" s="24">
        <v>1301</v>
      </c>
      <c r="C64" s="31">
        <v>50000</v>
      </c>
      <c r="D64" s="31">
        <v>0</v>
      </c>
      <c r="E64" s="16">
        <f t="shared" si="0"/>
        <v>0</v>
      </c>
    </row>
    <row r="65" spans="1:5" s="17" customFormat="1" ht="27.75" customHeight="1">
      <c r="A65" s="14" t="s">
        <v>65</v>
      </c>
      <c r="B65" s="22">
        <v>1400</v>
      </c>
      <c r="C65" s="23">
        <f>SUM(C66:C67)</f>
        <v>868324135.73</v>
      </c>
      <c r="D65" s="23">
        <f>SUM(D66:D67)</f>
        <v>63714283.49</v>
      </c>
      <c r="E65" s="7">
        <f t="shared" si="0"/>
        <v>0.07337615167916</v>
      </c>
    </row>
    <row r="66" spans="1:5" s="17" customFormat="1" ht="25.5">
      <c r="A66" s="15" t="s">
        <v>1</v>
      </c>
      <c r="B66" s="24">
        <v>1401</v>
      </c>
      <c r="C66" s="31">
        <v>48792000</v>
      </c>
      <c r="D66" s="31">
        <v>8132000</v>
      </c>
      <c r="E66" s="16">
        <f t="shared" si="0"/>
        <v>0.16666666666666666</v>
      </c>
    </row>
    <row r="67" spans="1:5" s="8" customFormat="1" ht="12.75">
      <c r="A67" s="15" t="s">
        <v>0</v>
      </c>
      <c r="B67" s="24">
        <v>1403</v>
      </c>
      <c r="C67" s="31">
        <v>819532135.73</v>
      </c>
      <c r="D67" s="31">
        <v>55582283.49</v>
      </c>
      <c r="E67" s="16">
        <f t="shared" si="0"/>
        <v>0.06782196947102015</v>
      </c>
    </row>
    <row r="68" spans="1:5" ht="12.75">
      <c r="A68" s="26" t="s">
        <v>53</v>
      </c>
      <c r="B68" s="27"/>
      <c r="C68" s="28">
        <f>C9-C14</f>
        <v>-81596541.29999924</v>
      </c>
      <c r="D68" s="28">
        <f>D9-D14</f>
        <v>-23448145.190000057</v>
      </c>
      <c r="E68" s="29">
        <f>D68/C68</f>
        <v>0.28736690080759925</v>
      </c>
    </row>
    <row r="69" spans="1:4" ht="12.75">
      <c r="A69" s="18"/>
      <c r="B69" s="19"/>
      <c r="C69" s="19"/>
      <c r="D69" s="19"/>
    </row>
    <row r="70" spans="1:5" ht="12.75">
      <c r="A70" s="2"/>
      <c r="E70" s="2"/>
    </row>
    <row r="71" spans="1:5" ht="12.75">
      <c r="A71" s="2"/>
      <c r="E71" s="2"/>
    </row>
    <row r="72" spans="1:5" ht="12.75">
      <c r="A72" s="2"/>
      <c r="E72" s="2"/>
    </row>
    <row r="73" spans="1:5" ht="12.75">
      <c r="A73" s="2"/>
      <c r="C73" s="25"/>
      <c r="D73" s="25"/>
      <c r="E73" s="2"/>
    </row>
    <row r="74" spans="1:5" ht="12.75">
      <c r="A74" s="2"/>
      <c r="C74" s="25"/>
      <c r="D74" s="25"/>
      <c r="E74" s="2"/>
    </row>
    <row r="75" spans="1:5" ht="12.75">
      <c r="A75" s="2"/>
      <c r="E75" s="2"/>
    </row>
    <row r="76" spans="1:5" ht="12.75">
      <c r="A76" s="2"/>
      <c r="E76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2015-06-17T02:11:59Z</cp:lastPrinted>
  <dcterms:created xsi:type="dcterms:W3CDTF">2015-04-02T06:39:16Z</dcterms:created>
  <dcterms:modified xsi:type="dcterms:W3CDTF">2018-03-12T08:34:10Z</dcterms:modified>
  <cp:category/>
  <cp:version/>
  <cp:contentType/>
  <cp:contentStatus/>
</cp:coreProperties>
</file>