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12.2018" sheetId="1" r:id="rId1"/>
  </sheets>
  <definedNames>
    <definedName name="_xlnm.Print_Area" localSheetId="0">'на 01.12.2018'!$A$1:$E$71</definedName>
  </definedNames>
  <calcPr fullCalcOnLoad="1"/>
</workbook>
</file>

<file path=xl/sharedStrings.xml><?xml version="1.0" encoding="utf-8"?>
<sst xmlns="http://schemas.openxmlformats.org/spreadsheetml/2006/main" count="73" uniqueCount="72">
  <si>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</si>
  <si>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</si>
  <si>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</si>
  <si>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</si>
  <si>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</si>
  <si>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</si>
  <si>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</si>
  <si>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</si>
  <si>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</si>
  <si>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</si>
  <si>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</si>
  <si>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</si>
  <si>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</si>
  <si>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</si>
  <si>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</si>
  <si>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</si>
  <si>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</si>
  <si>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</si>
  <si>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</si>
  <si>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</si>
  <si>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</si>
  <si>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</si>
  <si>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</si>
  <si>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</si>
  <si>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</si>
  <si>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</si>
  <si>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</si>
  <si>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</si>
  <si>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</si>
  <si>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</si>
  <si>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</si>
  <si>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</si>
  <si>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</si>
  <si>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</si>
  <si>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</si>
  <si>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</si>
  <si>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</si>
  <si>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</si>
  <si>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</si>
  <si>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</si>
  <si>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</si>
  <si>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</si>
  <si>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</si>
  <si>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</si>
  <si>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</si>
  <si>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</si>
  <si>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</si>
  <si>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</si>
  <si>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</si>
  <si>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</si>
  <si>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</si>
  <si>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</si>
  <si>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</si>
  <si>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</si>
  <si>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</si>
  <si>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</si>
  <si>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</si>
  <si>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</si>
  <si>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</si>
  <si>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</si>
  <si>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</si>
  <si>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</si>
  <si>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</si>
  <si>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2018 год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</si>
  <si>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</si>
  <si>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</si>
  <si>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Водное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</si>
  <si>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</si>
  <si>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</si>
  <si>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</si>
  <si>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Связь и информатика</t>
  </si>
  <si>
    <t>по состоянию на 01.12.2018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</si>
</sst>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11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174" fontId="4" fillId="0" borderId="10" xfId="53" applyNumberFormat="1" applyFont="1" applyFill="1" applyBorder="1" applyAlignment="1" applyProtection="1">
      <alignment horizontal="right" vertical="center"/>
      <protection hidden="1"/>
    </xf>
    <xf numFmtId="174" fontId="4" fillId="0" borderId="10" xfId="55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6" sqref="M56"/>
    </sheetView>
  </sheetViews>
  <sheetFormatPr defaultColWidth="9.140625" defaultRowHeight="15"/>
  <cols>
    <col min="1" max="1" width="68.57421875" style="3" customWidth="1"/>
    <col min="2" max="2" width="7.140625" style="2" bestFit="1" customWidth="1"/>
    <col min="3" max="4" width="16.00390625" style="2" bestFit="1" customWidth="1"/>
    <col min="5" max="5" width="11.28125" style="4" customWidth="1"/>
    <col min="6" max="16384" width="9.140625" style="2" customWidth="1"/>
  </cols>
  <sheetData>
    <row r="1" spans="1:5" ht="15">
      <c r="A1" s="41" t="s">
        <v>41</v>
      </c>
      <c r="B1" s="41"/>
      <c r="C1" s="41"/>
      <c r="D1" s="41"/>
      <c r="E1" s="41"/>
    </row>
    <row r="2" spans="1:5" ht="15">
      <c r="A2" s="41" t="s">
        <v>42</v>
      </c>
      <c r="B2" s="41"/>
      <c r="C2" s="41"/>
      <c r="D2" s="41"/>
      <c r="E2" s="41"/>
    </row>
    <row r="3" spans="1:5" ht="15">
      <c r="A3" s="41" t="s">
        <v>43</v>
      </c>
      <c r="B3" s="41"/>
      <c r="C3" s="41"/>
      <c r="D3" s="41"/>
      <c r="E3" s="41"/>
    </row>
    <row r="4" spans="1:5" ht="15">
      <c r="A4" s="41" t="s">
        <v>54</v>
      </c>
      <c r="B4" s="41"/>
      <c r="C4" s="41"/>
      <c r="D4" s="41"/>
      <c r="E4" s="41"/>
    </row>
    <row r="5" spans="1:5" ht="15">
      <c r="A5" s="1"/>
      <c r="B5" s="1"/>
      <c r="C5" s="1"/>
      <c r="D5" s="1"/>
      <c r="E5" s="1"/>
    </row>
    <row r="6" spans="1:5" ht="15">
      <c r="A6" s="40" t="s">
        <v>71</v>
      </c>
      <c r="B6" s="40"/>
      <c r="C6" s="40"/>
      <c r="D6" s="40"/>
      <c r="E6" s="40"/>
    </row>
    <row r="8" spans="1:5" ht="38.25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0" t="s">
        <v>47</v>
      </c>
      <c r="B9" s="5"/>
      <c r="C9" s="31">
        <f>C11+C12+C13</f>
        <v>8346732218.589999</v>
      </c>
      <c r="D9" s="31">
        <f>D11+D12+D13</f>
        <v>7240477161.42</v>
      </c>
      <c r="E9" s="7">
        <f>D9/C9</f>
        <v>0.8674624957170511</v>
      </c>
    </row>
    <row r="10" spans="1:5" ht="12.75">
      <c r="A10" s="9" t="s">
        <v>48</v>
      </c>
      <c r="B10" s="32"/>
      <c r="C10" s="33"/>
      <c r="D10" s="34"/>
      <c r="E10" s="20"/>
    </row>
    <row r="11" spans="1:5" ht="12.75">
      <c r="A11" s="35" t="s">
        <v>49</v>
      </c>
      <c r="B11" s="32"/>
      <c r="C11" s="33">
        <v>924906594.88</v>
      </c>
      <c r="D11" s="36">
        <v>857412752.5</v>
      </c>
      <c r="E11" s="20">
        <f aca="true" t="shared" si="0" ref="E11:E70">D11/C11</f>
        <v>0.9270263151396851</v>
      </c>
    </row>
    <row r="12" spans="1:5" ht="12.75">
      <c r="A12" s="35" t="s">
        <v>50</v>
      </c>
      <c r="B12" s="32"/>
      <c r="C12" s="33">
        <v>258384633.48</v>
      </c>
      <c r="D12" s="36">
        <v>245908694.99</v>
      </c>
      <c r="E12" s="20">
        <f t="shared" si="0"/>
        <v>0.9517156329230172</v>
      </c>
    </row>
    <row r="13" spans="1:5" ht="12.75">
      <c r="A13" s="35" t="s">
        <v>51</v>
      </c>
      <c r="B13" s="32"/>
      <c r="C13" s="33">
        <v>7163440990.23</v>
      </c>
      <c r="D13" s="36">
        <v>6137155713.93</v>
      </c>
      <c r="E13" s="20">
        <f t="shared" si="0"/>
        <v>0.8567329195983161</v>
      </c>
    </row>
    <row r="14" spans="1:5" s="8" customFormat="1" ht="13.5" customHeight="1">
      <c r="A14" s="10" t="s">
        <v>52</v>
      </c>
      <c r="B14" s="11"/>
      <c r="C14" s="12">
        <f>C16+C25+C27+C30+C37+C42+C45+C51+C54+C60+C64+C68+C66</f>
        <v>8442077799.22</v>
      </c>
      <c r="D14" s="12">
        <f>D16+D25+D27+D30+D37+D42+D45+D51+D54+D60+D64+D68+D66</f>
        <v>6754817063.939999</v>
      </c>
      <c r="E14" s="7">
        <f t="shared" si="0"/>
        <v>0.8001367938784105</v>
      </c>
    </row>
    <row r="15" spans="1:5" ht="12.75">
      <c r="A15" s="9" t="s">
        <v>48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893341632.57</v>
      </c>
      <c r="D16" s="23">
        <f>SUM(D17:D24)</f>
        <v>715867857.11</v>
      </c>
      <c r="E16" s="7">
        <f>D16/C16</f>
        <v>0.801337171593093</v>
      </c>
    </row>
    <row r="17" spans="1:5" s="17" customFormat="1" ht="25.5">
      <c r="A17" s="15" t="s">
        <v>38</v>
      </c>
      <c r="B17" s="24">
        <v>102</v>
      </c>
      <c r="C17" s="38">
        <v>4653033.72</v>
      </c>
      <c r="D17" s="38">
        <v>4104411.33</v>
      </c>
      <c r="E17" s="16">
        <f t="shared" si="0"/>
        <v>0.8820936139701993</v>
      </c>
    </row>
    <row r="18" spans="1:5" s="17" customFormat="1" ht="38.25">
      <c r="A18" s="15" t="s">
        <v>37</v>
      </c>
      <c r="B18" s="24">
        <v>103</v>
      </c>
      <c r="C18" s="38">
        <v>31055622.16</v>
      </c>
      <c r="D18" s="38">
        <v>25594023.37</v>
      </c>
      <c r="E18" s="16">
        <f t="shared" si="0"/>
        <v>0.8241349420771031</v>
      </c>
    </row>
    <row r="19" spans="1:5" s="17" customFormat="1" ht="38.25">
      <c r="A19" s="15" t="s">
        <v>36</v>
      </c>
      <c r="B19" s="24">
        <v>104</v>
      </c>
      <c r="C19" s="38">
        <v>135290904.71</v>
      </c>
      <c r="D19" s="38">
        <v>97866611.26</v>
      </c>
      <c r="E19" s="16">
        <f t="shared" si="0"/>
        <v>0.7233790879718037</v>
      </c>
    </row>
    <row r="20" spans="1:5" s="17" customFormat="1" ht="12.75">
      <c r="A20" s="15" t="s">
        <v>64</v>
      </c>
      <c r="B20" s="24">
        <v>105</v>
      </c>
      <c r="C20" s="38">
        <v>235000</v>
      </c>
      <c r="D20" s="38">
        <v>235000</v>
      </c>
      <c r="E20" s="16">
        <f t="shared" si="0"/>
        <v>1</v>
      </c>
    </row>
    <row r="21" spans="1:5" s="17" customFormat="1" ht="25.5">
      <c r="A21" s="15" t="s">
        <v>35</v>
      </c>
      <c r="B21" s="24">
        <v>106</v>
      </c>
      <c r="C21" s="38">
        <v>65415932.83</v>
      </c>
      <c r="D21" s="38">
        <v>55939119.44</v>
      </c>
      <c r="E21" s="16">
        <f t="shared" si="0"/>
        <v>0.8551298899210392</v>
      </c>
    </row>
    <row r="22" spans="1:5" s="17" customFormat="1" ht="12.75">
      <c r="A22" s="15" t="s">
        <v>34</v>
      </c>
      <c r="B22" s="24">
        <v>107</v>
      </c>
      <c r="C22" s="38">
        <v>18981923.28</v>
      </c>
      <c r="D22" s="38">
        <v>17646999.42</v>
      </c>
      <c r="E22" s="16">
        <f t="shared" si="0"/>
        <v>0.9296739408168128</v>
      </c>
    </row>
    <row r="23" spans="1:5" s="17" customFormat="1" ht="12.75">
      <c r="A23" s="15" t="s">
        <v>33</v>
      </c>
      <c r="B23" s="24">
        <v>111</v>
      </c>
      <c r="C23" s="38">
        <v>5068930.24</v>
      </c>
      <c r="D23" s="38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8">
        <v>632640285.63</v>
      </c>
      <c r="D24" s="38">
        <v>514481692.29</v>
      </c>
      <c r="E24" s="16">
        <f t="shared" si="0"/>
        <v>0.8132294195866225</v>
      </c>
    </row>
    <row r="25" spans="1:5" s="17" customFormat="1" ht="12.75">
      <c r="A25" s="14" t="s">
        <v>31</v>
      </c>
      <c r="B25" s="22">
        <v>200</v>
      </c>
      <c r="C25" s="23">
        <f>C26</f>
        <v>7983925.59</v>
      </c>
      <c r="D25" s="23">
        <f>D26</f>
        <v>6748945.15</v>
      </c>
      <c r="E25" s="7">
        <f t="shared" si="0"/>
        <v>0.8453166395304544</v>
      </c>
    </row>
    <row r="26" spans="1:5" s="8" customFormat="1" ht="12.75">
      <c r="A26" s="15" t="s">
        <v>30</v>
      </c>
      <c r="B26" s="24">
        <v>203</v>
      </c>
      <c r="C26" s="38">
        <v>7983925.59</v>
      </c>
      <c r="D26" s="38">
        <v>6748945.15</v>
      </c>
      <c r="E26" s="16">
        <f t="shared" si="0"/>
        <v>0.8453166395304544</v>
      </c>
    </row>
    <row r="27" spans="1:5" s="17" customFormat="1" ht="25.5">
      <c r="A27" s="14" t="s">
        <v>29</v>
      </c>
      <c r="B27" s="22">
        <v>300</v>
      </c>
      <c r="C27" s="23">
        <f>C28+C29</f>
        <v>143622221.76</v>
      </c>
      <c r="D27" s="23">
        <f>D28+D29</f>
        <v>113692522.6</v>
      </c>
      <c r="E27" s="7">
        <f t="shared" si="0"/>
        <v>0.7916081592860049</v>
      </c>
    </row>
    <row r="28" spans="1:5" s="8" customFormat="1" ht="25.5">
      <c r="A28" s="15" t="s">
        <v>28</v>
      </c>
      <c r="B28" s="24">
        <v>309</v>
      </c>
      <c r="C28" s="38">
        <v>143234421.76</v>
      </c>
      <c r="D28" s="38">
        <v>113304722.6</v>
      </c>
      <c r="E28" s="16">
        <f t="shared" si="0"/>
        <v>0.7910439488480677</v>
      </c>
    </row>
    <row r="29" spans="1:5" s="8" customFormat="1" ht="12.75">
      <c r="A29" s="15" t="s">
        <v>56</v>
      </c>
      <c r="B29" s="24">
        <v>310</v>
      </c>
      <c r="C29" s="38">
        <v>387800</v>
      </c>
      <c r="D29" s="38">
        <v>387800</v>
      </c>
      <c r="E29" s="16">
        <f t="shared" si="0"/>
        <v>1</v>
      </c>
    </row>
    <row r="30" spans="1:5" s="17" customFormat="1" ht="12.75">
      <c r="A30" s="14" t="s">
        <v>27</v>
      </c>
      <c r="B30" s="22">
        <v>400</v>
      </c>
      <c r="C30" s="23">
        <f>SUM(C31:C36)</f>
        <v>501311515.48</v>
      </c>
      <c r="D30" s="23">
        <f>SUM(D31:D36)</f>
        <v>272502522.24</v>
      </c>
      <c r="E30" s="7">
        <f t="shared" si="0"/>
        <v>0.5435792193584102</v>
      </c>
    </row>
    <row r="31" spans="1:5" s="17" customFormat="1" ht="12.75">
      <c r="A31" s="15" t="s">
        <v>26</v>
      </c>
      <c r="B31" s="24">
        <v>405</v>
      </c>
      <c r="C31" s="38">
        <v>1738600</v>
      </c>
      <c r="D31" s="38">
        <v>1496243.1</v>
      </c>
      <c r="E31" s="16">
        <f t="shared" si="0"/>
        <v>0.8606022661911884</v>
      </c>
    </row>
    <row r="32" spans="1:5" s="17" customFormat="1" ht="12.75">
      <c r="A32" s="15" t="s">
        <v>66</v>
      </c>
      <c r="B32" s="24">
        <v>406</v>
      </c>
      <c r="C32" s="38">
        <v>103268800</v>
      </c>
      <c r="D32" s="38">
        <v>0</v>
      </c>
      <c r="E32" s="16">
        <f t="shared" si="0"/>
        <v>0</v>
      </c>
    </row>
    <row r="33" spans="1:5" s="17" customFormat="1" ht="12.75">
      <c r="A33" s="15" t="s">
        <v>25</v>
      </c>
      <c r="B33" s="24">
        <v>408</v>
      </c>
      <c r="C33" s="38">
        <v>129516809.35</v>
      </c>
      <c r="D33" s="38">
        <v>103372578.76</v>
      </c>
      <c r="E33" s="16">
        <f t="shared" si="0"/>
        <v>0.7981402512831437</v>
      </c>
    </row>
    <row r="34" spans="1:5" s="8" customFormat="1" ht="12.75">
      <c r="A34" s="15" t="s">
        <v>24</v>
      </c>
      <c r="B34" s="24">
        <v>409</v>
      </c>
      <c r="C34" s="38">
        <v>86763861.45</v>
      </c>
      <c r="D34" s="38">
        <v>76310981.69</v>
      </c>
      <c r="E34" s="16">
        <f t="shared" si="0"/>
        <v>0.8795249590634718</v>
      </c>
    </row>
    <row r="35" spans="1:5" s="8" customFormat="1" ht="12.75">
      <c r="A35" s="15" t="s">
        <v>70</v>
      </c>
      <c r="B35" s="24">
        <v>410</v>
      </c>
      <c r="C35" s="38">
        <v>7023316.3</v>
      </c>
      <c r="D35" s="38">
        <v>0</v>
      </c>
      <c r="E35" s="16">
        <f t="shared" si="0"/>
        <v>0</v>
      </c>
    </row>
    <row r="36" spans="1:5" s="8" customFormat="1" ht="12.75">
      <c r="A36" s="15" t="s">
        <v>23</v>
      </c>
      <c r="B36" s="24">
        <v>412</v>
      </c>
      <c r="C36" s="38">
        <v>173000128.38</v>
      </c>
      <c r="D36" s="38">
        <v>91322718.69</v>
      </c>
      <c r="E36" s="16">
        <f t="shared" si="0"/>
        <v>0.5278765949202471</v>
      </c>
    </row>
    <row r="37" spans="1:5" s="17" customFormat="1" ht="12.75">
      <c r="A37" s="14" t="s">
        <v>22</v>
      </c>
      <c r="B37" s="22">
        <v>500</v>
      </c>
      <c r="C37" s="23">
        <f>SUM(C38:C41)</f>
        <v>1196065823.14</v>
      </c>
      <c r="D37" s="23">
        <f>SUM(D38:D41)</f>
        <v>909832017.14</v>
      </c>
      <c r="E37" s="7">
        <f t="shared" si="0"/>
        <v>0.7606872460843684</v>
      </c>
    </row>
    <row r="38" spans="1:5" s="17" customFormat="1" ht="12.75">
      <c r="A38" s="15" t="s">
        <v>21</v>
      </c>
      <c r="B38" s="24">
        <v>501</v>
      </c>
      <c r="C38" s="38">
        <v>3000</v>
      </c>
      <c r="D38" s="38">
        <v>3000</v>
      </c>
      <c r="E38" s="16">
        <f t="shared" si="0"/>
        <v>1</v>
      </c>
    </row>
    <row r="39" spans="1:5" s="17" customFormat="1" ht="12.75">
      <c r="A39" s="15" t="s">
        <v>20</v>
      </c>
      <c r="B39" s="24">
        <v>502</v>
      </c>
      <c r="C39" s="38">
        <v>1176789356.14</v>
      </c>
      <c r="D39" s="38">
        <v>901097417.14</v>
      </c>
      <c r="E39" s="16">
        <f t="shared" si="0"/>
        <v>0.7657253292090436</v>
      </c>
    </row>
    <row r="40" spans="1:5" s="17" customFormat="1" ht="12.75">
      <c r="A40" s="15" t="s">
        <v>67</v>
      </c>
      <c r="B40" s="24">
        <v>503</v>
      </c>
      <c r="C40" s="38">
        <v>10673467</v>
      </c>
      <c r="D40" s="38">
        <v>8731600</v>
      </c>
      <c r="E40" s="16">
        <f t="shared" si="0"/>
        <v>0.8180659573876042</v>
      </c>
    </row>
    <row r="41" spans="1:5" s="17" customFormat="1" ht="12.75">
      <c r="A41" s="15" t="s">
        <v>68</v>
      </c>
      <c r="B41" s="24">
        <v>505</v>
      </c>
      <c r="C41" s="38">
        <v>8600000</v>
      </c>
      <c r="D41" s="38">
        <v>0</v>
      </c>
      <c r="E41" s="16">
        <f t="shared" si="0"/>
        <v>0</v>
      </c>
    </row>
    <row r="42" spans="1:5" s="17" customFormat="1" ht="12.75">
      <c r="A42" s="14" t="s">
        <v>19</v>
      </c>
      <c r="B42" s="22">
        <v>600</v>
      </c>
      <c r="C42" s="23">
        <f>C44+C43</f>
        <v>14759988.17</v>
      </c>
      <c r="D42" s="23">
        <f>D44+D43</f>
        <v>4585173.65</v>
      </c>
      <c r="E42" s="7">
        <f t="shared" si="0"/>
        <v>0.31064887025583576</v>
      </c>
    </row>
    <row r="43" spans="1:5" s="17" customFormat="1" ht="25.5">
      <c r="A43" s="15" t="s">
        <v>69</v>
      </c>
      <c r="B43" s="24">
        <v>603</v>
      </c>
      <c r="C43" s="38">
        <v>365588.17</v>
      </c>
      <c r="D43" s="38">
        <v>365588.17</v>
      </c>
      <c r="E43" s="16">
        <f t="shared" si="0"/>
        <v>1</v>
      </c>
    </row>
    <row r="44" spans="1:5" s="8" customFormat="1" ht="12.75">
      <c r="A44" s="15" t="s">
        <v>18</v>
      </c>
      <c r="B44" s="24">
        <v>605</v>
      </c>
      <c r="C44" s="38">
        <v>14394400</v>
      </c>
      <c r="D44" s="38">
        <v>4219585.48</v>
      </c>
      <c r="E44" s="16">
        <f t="shared" si="0"/>
        <v>0.2931407686322459</v>
      </c>
    </row>
    <row r="45" spans="1:5" s="17" customFormat="1" ht="12.75">
      <c r="A45" s="14" t="s">
        <v>17</v>
      </c>
      <c r="B45" s="22">
        <v>700</v>
      </c>
      <c r="C45" s="23">
        <f>SUM(C46:C50)</f>
        <v>3447063680.86</v>
      </c>
      <c r="D45" s="23">
        <f>SUM(D46:D50)</f>
        <v>2746632586.84</v>
      </c>
      <c r="E45" s="7">
        <f t="shared" si="0"/>
        <v>0.7968035525687617</v>
      </c>
    </row>
    <row r="46" spans="1:5" s="17" customFormat="1" ht="12.75">
      <c r="A46" s="15" t="s">
        <v>16</v>
      </c>
      <c r="B46" s="24">
        <v>701</v>
      </c>
      <c r="C46" s="39">
        <v>660482158.57</v>
      </c>
      <c r="D46" s="39">
        <v>572013045.39</v>
      </c>
      <c r="E46" s="16">
        <f t="shared" si="0"/>
        <v>0.8660537426604479</v>
      </c>
    </row>
    <row r="47" spans="1:5" s="17" customFormat="1" ht="12.75">
      <c r="A47" s="15" t="s">
        <v>15</v>
      </c>
      <c r="B47" s="24">
        <v>702</v>
      </c>
      <c r="C47" s="39">
        <v>2042054019.66</v>
      </c>
      <c r="D47" s="39">
        <v>1628313301.41</v>
      </c>
      <c r="E47" s="16">
        <f t="shared" si="0"/>
        <v>0.7973899249154597</v>
      </c>
    </row>
    <row r="48" spans="1:5" s="17" customFormat="1" ht="12.75">
      <c r="A48" s="15" t="s">
        <v>57</v>
      </c>
      <c r="B48" s="24">
        <v>703</v>
      </c>
      <c r="C48" s="39">
        <v>379283853.53</v>
      </c>
      <c r="D48" s="39">
        <v>277751628.29</v>
      </c>
      <c r="E48" s="16">
        <f t="shared" si="0"/>
        <v>0.7323054374842531</v>
      </c>
    </row>
    <row r="49" spans="1:5" s="8" customFormat="1" ht="12.75">
      <c r="A49" s="15" t="s">
        <v>58</v>
      </c>
      <c r="B49" s="24">
        <v>707</v>
      </c>
      <c r="C49" s="39">
        <v>90504047.06</v>
      </c>
      <c r="D49" s="39">
        <v>85136496.4</v>
      </c>
      <c r="E49" s="16">
        <f t="shared" si="0"/>
        <v>0.9406927001127192</v>
      </c>
    </row>
    <row r="50" spans="1:5" s="8" customFormat="1" ht="12.75">
      <c r="A50" s="15" t="s">
        <v>14</v>
      </c>
      <c r="B50" s="24">
        <v>709</v>
      </c>
      <c r="C50" s="39">
        <v>274739602.04</v>
      </c>
      <c r="D50" s="39">
        <v>183418115.35</v>
      </c>
      <c r="E50" s="16">
        <f t="shared" si="0"/>
        <v>0.6676071232107837</v>
      </c>
    </row>
    <row r="51" spans="1:5" s="17" customFormat="1" ht="12.75">
      <c r="A51" s="14" t="s">
        <v>13</v>
      </c>
      <c r="B51" s="22">
        <v>800</v>
      </c>
      <c r="C51" s="23">
        <f>SUM(C52:C53)</f>
        <v>53982270.31</v>
      </c>
      <c r="D51" s="23">
        <f>SUM(D52:D53)</f>
        <v>42723973.370000005</v>
      </c>
      <c r="E51" s="7">
        <f t="shared" si="0"/>
        <v>0.7914445451192066</v>
      </c>
    </row>
    <row r="52" spans="1:5" s="17" customFormat="1" ht="12.75">
      <c r="A52" s="15" t="s">
        <v>12</v>
      </c>
      <c r="B52" s="24">
        <v>801</v>
      </c>
      <c r="C52" s="39">
        <v>43316157.49</v>
      </c>
      <c r="D52" s="39">
        <v>34918893.38</v>
      </c>
      <c r="E52" s="16">
        <f t="shared" si="0"/>
        <v>0.8061401426952841</v>
      </c>
    </row>
    <row r="53" spans="1:5" s="8" customFormat="1" ht="12.75">
      <c r="A53" s="15" t="s">
        <v>11</v>
      </c>
      <c r="B53" s="24">
        <v>804</v>
      </c>
      <c r="C53" s="39">
        <v>10666112.82</v>
      </c>
      <c r="D53" s="39">
        <v>7805079.99</v>
      </c>
      <c r="E53" s="16">
        <f t="shared" si="0"/>
        <v>0.7317642445488403</v>
      </c>
    </row>
    <row r="54" spans="1:5" s="17" customFormat="1" ht="12.75">
      <c r="A54" s="14" t="s">
        <v>10</v>
      </c>
      <c r="B54" s="22">
        <v>1000</v>
      </c>
      <c r="C54" s="23">
        <f>SUM(C55:C59)</f>
        <v>1093657681.31</v>
      </c>
      <c r="D54" s="23">
        <f>SUM(D55:D59)</f>
        <v>1011466654.9</v>
      </c>
      <c r="E54" s="7">
        <f t="shared" si="0"/>
        <v>0.9248475754209029</v>
      </c>
    </row>
    <row r="55" spans="1:5" s="17" customFormat="1" ht="12.75">
      <c r="A55" s="15" t="s">
        <v>9</v>
      </c>
      <c r="B55" s="24">
        <v>1001</v>
      </c>
      <c r="C55" s="39">
        <v>4117348</v>
      </c>
      <c r="D55" s="39">
        <v>3329911.53</v>
      </c>
      <c r="E55" s="16">
        <f t="shared" si="0"/>
        <v>0.8087515386117471</v>
      </c>
    </row>
    <row r="56" spans="1:5" s="17" customFormat="1" ht="12.75">
      <c r="A56" s="15" t="s">
        <v>55</v>
      </c>
      <c r="B56" s="24">
        <v>1002</v>
      </c>
      <c r="C56" s="39">
        <v>122282671.75</v>
      </c>
      <c r="D56" s="39">
        <v>117870491</v>
      </c>
      <c r="E56" s="16"/>
    </row>
    <row r="57" spans="1:5" s="17" customFormat="1" ht="12.75">
      <c r="A57" s="15" t="s">
        <v>8</v>
      </c>
      <c r="B57" s="24">
        <v>1003</v>
      </c>
      <c r="C57" s="39">
        <v>893221661.56</v>
      </c>
      <c r="D57" s="39">
        <v>840727721.64</v>
      </c>
      <c r="E57" s="16">
        <f t="shared" si="0"/>
        <v>0.9412307804668328</v>
      </c>
    </row>
    <row r="58" spans="1:5" s="17" customFormat="1" ht="12.75">
      <c r="A58" s="15" t="s">
        <v>7</v>
      </c>
      <c r="B58" s="24">
        <v>1004</v>
      </c>
      <c r="C58" s="39">
        <v>21474550</v>
      </c>
      <c r="D58" s="39">
        <v>12825242.58</v>
      </c>
      <c r="E58" s="16">
        <f t="shared" si="0"/>
        <v>0.5972298641880738</v>
      </c>
    </row>
    <row r="59" spans="1:5" s="8" customFormat="1" ht="12.75">
      <c r="A59" s="15" t="s">
        <v>6</v>
      </c>
      <c r="B59" s="24">
        <v>1006</v>
      </c>
      <c r="C59" s="39">
        <v>52561450</v>
      </c>
      <c r="D59" s="39">
        <v>36713288.15</v>
      </c>
      <c r="E59" s="16">
        <f t="shared" si="0"/>
        <v>0.6984831687481985</v>
      </c>
    </row>
    <row r="60" spans="1:5" s="17" customFormat="1" ht="12.75">
      <c r="A60" s="14" t="s">
        <v>5</v>
      </c>
      <c r="B60" s="22">
        <v>1100</v>
      </c>
      <c r="C60" s="23">
        <f>SUM(C61:C63)</f>
        <v>82432725.23</v>
      </c>
      <c r="D60" s="23">
        <f>SUM(D61:D63)</f>
        <v>72268468.45</v>
      </c>
      <c r="E60" s="7">
        <f t="shared" si="0"/>
        <v>0.8766963393283412</v>
      </c>
    </row>
    <row r="61" spans="1:5" s="17" customFormat="1" ht="12.75">
      <c r="A61" s="15" t="s">
        <v>4</v>
      </c>
      <c r="B61" s="24">
        <v>1101</v>
      </c>
      <c r="C61" s="39">
        <v>68584511.72</v>
      </c>
      <c r="D61" s="39">
        <v>61220567.36</v>
      </c>
      <c r="E61" s="16">
        <f t="shared" si="0"/>
        <v>0.8926296305780567</v>
      </c>
    </row>
    <row r="62" spans="1:5" s="17" customFormat="1" ht="12.75">
      <c r="A62" s="15" t="s">
        <v>59</v>
      </c>
      <c r="B62" s="24">
        <v>1102</v>
      </c>
      <c r="C62" s="39">
        <v>6250370.17</v>
      </c>
      <c r="D62" s="39">
        <v>4675983.58</v>
      </c>
      <c r="E62" s="16">
        <f t="shared" si="0"/>
        <v>0.7481130641579266</v>
      </c>
    </row>
    <row r="63" spans="1:5" s="8" customFormat="1" ht="12.75">
      <c r="A63" s="15" t="s">
        <v>60</v>
      </c>
      <c r="B63" s="24">
        <v>1105</v>
      </c>
      <c r="C63" s="39">
        <v>7597843.34</v>
      </c>
      <c r="D63" s="39">
        <v>6371917.51</v>
      </c>
      <c r="E63" s="16">
        <f t="shared" si="0"/>
        <v>0.8386481827618204</v>
      </c>
    </row>
    <row r="64" spans="1:5" s="17" customFormat="1" ht="12.75">
      <c r="A64" s="14" t="s">
        <v>3</v>
      </c>
      <c r="B64" s="22">
        <v>1200</v>
      </c>
      <c r="C64" s="23">
        <f>SUM(C65)</f>
        <v>16968299.97</v>
      </c>
      <c r="D64" s="23">
        <f>SUM(D65)</f>
        <v>15789064.98</v>
      </c>
      <c r="E64" s="7">
        <f t="shared" si="0"/>
        <v>0.9305036454986717</v>
      </c>
    </row>
    <row r="65" spans="1:5" s="8" customFormat="1" ht="12.75">
      <c r="A65" s="15" t="s">
        <v>2</v>
      </c>
      <c r="B65" s="24">
        <v>1202</v>
      </c>
      <c r="C65" s="39">
        <v>16968299.97</v>
      </c>
      <c r="D65" s="39">
        <v>15789064.98</v>
      </c>
      <c r="E65" s="16">
        <f t="shared" si="0"/>
        <v>0.9305036454986717</v>
      </c>
    </row>
    <row r="66" spans="1:5" s="8" customFormat="1" ht="12.75">
      <c r="A66" s="14" t="s">
        <v>61</v>
      </c>
      <c r="B66" s="22">
        <v>1300</v>
      </c>
      <c r="C66" s="23">
        <f>C67</f>
        <v>50000</v>
      </c>
      <c r="D66" s="23">
        <f>D67</f>
        <v>27698.63</v>
      </c>
      <c r="E66" s="7">
        <f t="shared" si="0"/>
        <v>0.5539726</v>
      </c>
    </row>
    <row r="67" spans="1:5" s="8" customFormat="1" ht="25.5">
      <c r="A67" s="15" t="s">
        <v>62</v>
      </c>
      <c r="B67" s="24">
        <v>1301</v>
      </c>
      <c r="C67" s="39">
        <v>50000</v>
      </c>
      <c r="D67" s="39">
        <v>27698.63</v>
      </c>
      <c r="E67" s="16">
        <f t="shared" si="0"/>
        <v>0.5539726</v>
      </c>
    </row>
    <row r="68" spans="1:5" s="17" customFormat="1" ht="27.75" customHeight="1">
      <c r="A68" s="14" t="s">
        <v>65</v>
      </c>
      <c r="B68" s="22">
        <v>1400</v>
      </c>
      <c r="C68" s="23">
        <f>SUM(C69:C70)</f>
        <v>990838034.83</v>
      </c>
      <c r="D68" s="23">
        <f>SUM(D69:D70)</f>
        <v>842679578.88</v>
      </c>
      <c r="E68" s="7">
        <f t="shared" si="0"/>
        <v>0.8504715697804033</v>
      </c>
    </row>
    <row r="69" spans="1:5" s="17" customFormat="1" ht="25.5">
      <c r="A69" s="15" t="s">
        <v>1</v>
      </c>
      <c r="B69" s="24">
        <v>1401</v>
      </c>
      <c r="C69" s="39">
        <v>48792000</v>
      </c>
      <c r="D69" s="39">
        <v>44726000</v>
      </c>
      <c r="E69" s="16">
        <f t="shared" si="0"/>
        <v>0.9166666666666666</v>
      </c>
    </row>
    <row r="70" spans="1:5" s="8" customFormat="1" ht="12.75">
      <c r="A70" s="15" t="s">
        <v>0</v>
      </c>
      <c r="B70" s="24">
        <v>1403</v>
      </c>
      <c r="C70" s="39">
        <v>942046034.83</v>
      </c>
      <c r="D70" s="39">
        <v>797953578.88</v>
      </c>
      <c r="E70" s="16">
        <f t="shared" si="0"/>
        <v>0.8470430842840895</v>
      </c>
    </row>
    <row r="71" spans="1:5" ht="12.75">
      <c r="A71" s="26" t="s">
        <v>53</v>
      </c>
      <c r="B71" s="27"/>
      <c r="C71" s="28">
        <f>C9-C14</f>
        <v>-95345580.63000107</v>
      </c>
      <c r="D71" s="28">
        <f>D9-D14</f>
        <v>485660097.48000145</v>
      </c>
      <c r="E71" s="29">
        <f>D71/C71</f>
        <v>-5.093682310925962</v>
      </c>
    </row>
    <row r="72" spans="1:4" ht="12.75">
      <c r="A72" s="18"/>
      <c r="B72" s="19"/>
      <c r="C72" s="19"/>
      <c r="D72" s="19"/>
    </row>
    <row r="73" spans="1:5" ht="12.75">
      <c r="A73" s="2"/>
      <c r="C73" s="37"/>
      <c r="D73" s="37"/>
      <c r="E73" s="2"/>
    </row>
    <row r="74" spans="1:5" ht="12.75">
      <c r="A74" s="2"/>
      <c r="E74" s="2"/>
    </row>
    <row r="75" spans="1:5" ht="12.75">
      <c r="A75" s="2"/>
      <c r="E75" s="2"/>
    </row>
    <row r="76" spans="1:5" ht="12.75">
      <c r="A76" s="2"/>
      <c r="C76" s="25"/>
      <c r="D76" s="25"/>
      <c r="E76" s="2"/>
    </row>
    <row r="77" spans="1:5" ht="12.75">
      <c r="A77" s="2"/>
      <c r="C77" s="25"/>
      <c r="D77" s="25"/>
      <c r="E77" s="2"/>
    </row>
    <row r="78" spans="1:5" ht="12.75">
      <c r="A78" s="2"/>
      <c r="E78" s="2"/>
    </row>
    <row r="79" spans="1:5" ht="12.75">
      <c r="A79" s="2"/>
      <c r="E79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Евгений</cp:lastModifiedBy>
  <cp:lastPrinted>2015-06-17T02:11:59Z</cp:lastPrinted>
  <dcterms:created xsi:type="dcterms:W3CDTF">2015-04-02T06:39:16Z</dcterms:created>
  <dcterms:modified xsi:type="dcterms:W3CDTF">2018-12-12T03:30:35Z</dcterms:modified>
  <cp:category/>
  <cp:version/>
  <cp:contentType/>
  <cp:contentStatus/>
</cp:coreProperties>
</file>