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N98" i="1"/>
  <c r="O85"/>
  <c r="N85"/>
  <c r="I85"/>
  <c r="N97"/>
  <c r="G95"/>
  <c r="E95"/>
  <c r="D95"/>
  <c r="G94"/>
  <c r="F94"/>
  <c r="D94"/>
  <c r="F93"/>
  <c r="D93"/>
  <c r="L92"/>
  <c r="K92"/>
  <c r="J92"/>
  <c r="H92"/>
  <c r="G92"/>
  <c r="F92"/>
  <c r="E92"/>
  <c r="D92"/>
  <c r="C92"/>
  <c r="M91"/>
  <c r="L91"/>
  <c r="K90"/>
  <c r="N90" s="1"/>
  <c r="O90" s="1"/>
  <c r="H89"/>
  <c r="G89"/>
  <c r="F89"/>
  <c r="E89"/>
  <c r="C89"/>
  <c r="H88"/>
  <c r="G88"/>
  <c r="F88"/>
  <c r="E88"/>
  <c r="C88"/>
  <c r="L87"/>
  <c r="K87"/>
  <c r="J87"/>
  <c r="H87"/>
  <c r="G87"/>
  <c r="F87"/>
  <c r="E87"/>
  <c r="C87"/>
  <c r="L86"/>
  <c r="K86"/>
  <c r="J86"/>
  <c r="H86"/>
  <c r="G86"/>
  <c r="F86"/>
  <c r="E86"/>
  <c r="C86"/>
  <c r="K84"/>
  <c r="J84"/>
  <c r="L83"/>
  <c r="K83"/>
  <c r="H83"/>
  <c r="G83"/>
  <c r="F83"/>
  <c r="E83"/>
  <c r="D83"/>
  <c r="C83"/>
  <c r="F82"/>
  <c r="D82"/>
  <c r="C82"/>
  <c r="H81"/>
  <c r="G81"/>
  <c r="F81"/>
  <c r="E81"/>
  <c r="D81"/>
  <c r="C81"/>
  <c r="H80"/>
  <c r="G80"/>
  <c r="F80"/>
  <c r="E80"/>
  <c r="D80"/>
  <c r="C80"/>
  <c r="L79"/>
  <c r="K79"/>
  <c r="J79"/>
  <c r="H79"/>
  <c r="G79"/>
  <c r="F79"/>
  <c r="E79"/>
  <c r="D79"/>
  <c r="C79"/>
  <c r="L78"/>
  <c r="K78"/>
  <c r="J78"/>
  <c r="H78"/>
  <c r="G78"/>
  <c r="F78"/>
  <c r="E78"/>
  <c r="D78"/>
  <c r="C78"/>
  <c r="L77"/>
  <c r="K77"/>
  <c r="J77"/>
  <c r="H77"/>
  <c r="G77"/>
  <c r="F77"/>
  <c r="E77"/>
  <c r="D77"/>
  <c r="C77"/>
  <c r="H76"/>
  <c r="G76"/>
  <c r="F76"/>
  <c r="E76"/>
  <c r="D76"/>
  <c r="H75"/>
  <c r="G75"/>
  <c r="F75"/>
  <c r="E75"/>
  <c r="D75"/>
  <c r="C75"/>
  <c r="H74"/>
  <c r="G74"/>
  <c r="F74"/>
  <c r="E74"/>
  <c r="D74"/>
  <c r="C74"/>
  <c r="H73"/>
  <c r="G73"/>
  <c r="F73"/>
  <c r="E73"/>
  <c r="D73"/>
  <c r="C73"/>
  <c r="M72"/>
  <c r="L72"/>
  <c r="K72"/>
  <c r="J72"/>
  <c r="H72"/>
  <c r="G72"/>
  <c r="F72"/>
  <c r="E72"/>
  <c r="D72"/>
  <c r="C72"/>
  <c r="L71"/>
  <c r="K71"/>
  <c r="J71"/>
  <c r="H71"/>
  <c r="G71"/>
  <c r="F71"/>
  <c r="E71"/>
  <c r="D71"/>
  <c r="C71"/>
  <c r="F70"/>
  <c r="D70"/>
  <c r="C70"/>
  <c r="H69"/>
  <c r="G69"/>
  <c r="F69"/>
  <c r="E69"/>
  <c r="D69"/>
  <c r="C69"/>
  <c r="H68"/>
  <c r="G68"/>
  <c r="F68"/>
  <c r="E68"/>
  <c r="D68"/>
  <c r="C68"/>
  <c r="L67"/>
  <c r="K67"/>
  <c r="J67"/>
  <c r="H67"/>
  <c r="G67"/>
  <c r="F67"/>
  <c r="E67"/>
  <c r="D67"/>
  <c r="C67"/>
  <c r="L66"/>
  <c r="K66"/>
  <c r="J66"/>
  <c r="H66"/>
  <c r="G66"/>
  <c r="F66"/>
  <c r="E66"/>
  <c r="D66"/>
  <c r="C66"/>
  <c r="H65"/>
  <c r="G65"/>
  <c r="F65"/>
  <c r="E65"/>
  <c r="D65"/>
  <c r="H64"/>
  <c r="G64"/>
  <c r="F64"/>
  <c r="E64"/>
  <c r="D64"/>
  <c r="C64"/>
  <c r="H63"/>
  <c r="G63"/>
  <c r="E63"/>
  <c r="D63"/>
  <c r="L62"/>
  <c r="K62"/>
  <c r="J62"/>
  <c r="H62"/>
  <c r="G62"/>
  <c r="F62"/>
  <c r="E62"/>
  <c r="D62"/>
  <c r="C62"/>
  <c r="H61"/>
  <c r="G61"/>
  <c r="F61"/>
  <c r="E61"/>
  <c r="D61"/>
  <c r="L60"/>
  <c r="K60"/>
  <c r="G60"/>
  <c r="F60"/>
  <c r="E60"/>
  <c r="D60"/>
  <c r="C60"/>
  <c r="F59"/>
  <c r="D59"/>
  <c r="C59"/>
  <c r="H58"/>
  <c r="G58"/>
  <c r="F58"/>
  <c r="E58"/>
  <c r="D58"/>
  <c r="C58"/>
  <c r="H57"/>
  <c r="G57"/>
  <c r="F57"/>
  <c r="E57"/>
  <c r="D57"/>
  <c r="C57"/>
  <c r="H56"/>
  <c r="G56"/>
  <c r="F56"/>
  <c r="E56"/>
  <c r="D56"/>
  <c r="C56"/>
  <c r="K55"/>
  <c r="J55"/>
  <c r="H55"/>
  <c r="G55"/>
  <c r="F55"/>
  <c r="E55"/>
  <c r="D55"/>
  <c r="C55"/>
  <c r="H54"/>
  <c r="G54"/>
  <c r="F54"/>
  <c r="E54"/>
  <c r="D54"/>
  <c r="C54"/>
  <c r="H53"/>
  <c r="G53"/>
  <c r="F53"/>
  <c r="E53"/>
  <c r="D53"/>
  <c r="C53"/>
  <c r="M52"/>
  <c r="L52"/>
  <c r="K52"/>
  <c r="J52"/>
  <c r="H52"/>
  <c r="G52"/>
  <c r="F52"/>
  <c r="E52"/>
  <c r="D52"/>
  <c r="C52"/>
  <c r="H51"/>
  <c r="G51"/>
  <c r="F51"/>
  <c r="E51"/>
  <c r="D51"/>
  <c r="C51"/>
  <c r="M50"/>
  <c r="L50"/>
  <c r="K50"/>
  <c r="J50"/>
  <c r="H50"/>
  <c r="G50"/>
  <c r="F50"/>
  <c r="E50"/>
  <c r="D50"/>
  <c r="C50"/>
  <c r="M49"/>
  <c r="L49"/>
  <c r="K49"/>
  <c r="J49"/>
  <c r="G49"/>
  <c r="F49"/>
  <c r="E49"/>
  <c r="D49"/>
  <c r="C49"/>
  <c r="L48"/>
  <c r="K48"/>
  <c r="J48"/>
  <c r="H48"/>
  <c r="G48"/>
  <c r="F48"/>
  <c r="E48"/>
  <c r="D48"/>
  <c r="C48"/>
  <c r="L47"/>
  <c r="K47"/>
  <c r="J47"/>
  <c r="H47"/>
  <c r="G47"/>
  <c r="F47"/>
  <c r="E47"/>
  <c r="D47"/>
  <c r="C47"/>
  <c r="M46"/>
  <c r="L46"/>
  <c r="K46"/>
  <c r="J46"/>
  <c r="H46"/>
  <c r="G46"/>
  <c r="F46"/>
  <c r="E46"/>
  <c r="D46"/>
  <c r="C46"/>
  <c r="E45"/>
  <c r="L44"/>
  <c r="K44"/>
  <c r="J44"/>
  <c r="H44"/>
  <c r="G44"/>
  <c r="F44"/>
  <c r="E44"/>
  <c r="D44"/>
  <c r="C44"/>
  <c r="L43"/>
  <c r="J43"/>
  <c r="H43"/>
  <c r="G43"/>
  <c r="F43"/>
  <c r="E43"/>
  <c r="D43"/>
  <c r="C43"/>
  <c r="L42"/>
  <c r="J42"/>
  <c r="H42"/>
  <c r="G42"/>
  <c r="F42"/>
  <c r="E42"/>
  <c r="D42"/>
  <c r="C42"/>
  <c r="L41"/>
  <c r="K41"/>
  <c r="H41"/>
  <c r="G41"/>
  <c r="F41"/>
  <c r="E41"/>
  <c r="H40"/>
  <c r="G40"/>
  <c r="E40"/>
  <c r="H39"/>
  <c r="F39"/>
  <c r="E39"/>
  <c r="H38"/>
  <c r="G38"/>
  <c r="F38"/>
  <c r="E38"/>
  <c r="D38"/>
  <c r="C38"/>
  <c r="L37"/>
  <c r="K37"/>
  <c r="H37"/>
  <c r="G37"/>
  <c r="F37"/>
  <c r="E37"/>
  <c r="D37"/>
  <c r="C37"/>
  <c r="K36"/>
  <c r="J36"/>
  <c r="H36"/>
  <c r="G36"/>
  <c r="F36"/>
  <c r="E36"/>
  <c r="D36"/>
  <c r="C36"/>
  <c r="H35"/>
  <c r="G35"/>
  <c r="F35"/>
  <c r="E35"/>
  <c r="D35"/>
  <c r="F34"/>
  <c r="D34"/>
  <c r="C34"/>
  <c r="H33"/>
  <c r="G33"/>
  <c r="F33"/>
  <c r="E33"/>
  <c r="D33"/>
  <c r="C33"/>
  <c r="L32"/>
  <c r="K32"/>
  <c r="J32"/>
  <c r="H32"/>
  <c r="G32"/>
  <c r="F32"/>
  <c r="E32"/>
  <c r="D32"/>
  <c r="C32"/>
  <c r="H31"/>
  <c r="G31"/>
  <c r="E31"/>
  <c r="D31"/>
  <c r="M30"/>
  <c r="L30"/>
  <c r="K30"/>
  <c r="J30"/>
  <c r="H30"/>
  <c r="G30"/>
  <c r="F30"/>
  <c r="E30"/>
  <c r="D30"/>
  <c r="C30"/>
  <c r="L29"/>
  <c r="K29"/>
  <c r="J29"/>
  <c r="F29"/>
  <c r="D29"/>
  <c r="C29"/>
  <c r="L28"/>
  <c r="J28"/>
  <c r="H28"/>
  <c r="G28"/>
  <c r="F28"/>
  <c r="E28"/>
  <c r="D28"/>
  <c r="C28"/>
  <c r="L27"/>
  <c r="K27"/>
  <c r="J27"/>
  <c r="H27"/>
  <c r="G27"/>
  <c r="F27"/>
  <c r="E27"/>
  <c r="D27"/>
  <c r="C27"/>
  <c r="H26"/>
  <c r="G26"/>
  <c r="F26"/>
  <c r="E26"/>
  <c r="D26"/>
  <c r="C26"/>
  <c r="H25"/>
  <c r="G25"/>
  <c r="F25"/>
  <c r="E25"/>
  <c r="D25"/>
  <c r="C25"/>
  <c r="H24"/>
  <c r="G24"/>
  <c r="F24"/>
  <c r="E24"/>
  <c r="D24"/>
  <c r="K23"/>
  <c r="J23"/>
  <c r="H23"/>
  <c r="G23"/>
  <c r="F23"/>
  <c r="E23"/>
  <c r="D23"/>
  <c r="C23"/>
  <c r="H22"/>
  <c r="G22"/>
  <c r="F22"/>
  <c r="E22"/>
  <c r="D22"/>
  <c r="C22"/>
  <c r="M21"/>
  <c r="L21"/>
  <c r="K21"/>
  <c r="F21"/>
  <c r="E21"/>
  <c r="D21"/>
  <c r="L20"/>
  <c r="K20"/>
  <c r="J20"/>
  <c r="H20"/>
  <c r="G20"/>
  <c r="F20"/>
  <c r="E20"/>
  <c r="D20"/>
  <c r="C20"/>
  <c r="K19"/>
  <c r="J19"/>
  <c r="H19"/>
  <c r="G19"/>
  <c r="F19"/>
  <c r="E19"/>
  <c r="D19"/>
  <c r="C19"/>
  <c r="H18"/>
  <c r="E18"/>
  <c r="M17"/>
  <c r="L17"/>
  <c r="K17"/>
  <c r="J17"/>
  <c r="K16"/>
  <c r="J16"/>
  <c r="H16"/>
  <c r="G16"/>
  <c r="F16"/>
  <c r="E16"/>
  <c r="D16"/>
  <c r="C16"/>
  <c r="H15"/>
  <c r="G15"/>
  <c r="E15"/>
  <c r="D15"/>
  <c r="H14"/>
  <c r="G14"/>
  <c r="F14"/>
  <c r="E14"/>
  <c r="D14"/>
  <c r="C14"/>
  <c r="M13"/>
  <c r="L13"/>
  <c r="K13"/>
  <c r="J13"/>
  <c r="H13"/>
  <c r="G13"/>
  <c r="F13"/>
  <c r="E13"/>
  <c r="D13"/>
  <c r="C13"/>
  <c r="H12"/>
  <c r="G12"/>
  <c r="F12"/>
  <c r="E12"/>
  <c r="D12"/>
  <c r="C12"/>
  <c r="L11"/>
  <c r="K11"/>
  <c r="J11"/>
  <c r="H11"/>
  <c r="G11"/>
  <c r="F11"/>
  <c r="E11"/>
  <c r="D11"/>
  <c r="C11"/>
  <c r="L10"/>
  <c r="K10"/>
  <c r="J10"/>
  <c r="H10"/>
  <c r="G10"/>
  <c r="F10"/>
  <c r="E10"/>
  <c r="D10"/>
  <c r="C10"/>
  <c r="C96" l="1"/>
  <c r="C98" s="1"/>
  <c r="E96"/>
  <c r="E98" s="1"/>
  <c r="G96"/>
  <c r="G98" s="1"/>
  <c r="J96"/>
  <c r="L96"/>
  <c r="L98" s="1"/>
  <c r="I12"/>
  <c r="I14"/>
  <c r="O14" s="1"/>
  <c r="I15"/>
  <c r="I16"/>
  <c r="N16" s="1"/>
  <c r="O16" s="1"/>
  <c r="N17"/>
  <c r="O17" s="1"/>
  <c r="I18"/>
  <c r="I19"/>
  <c r="I20"/>
  <c r="I21"/>
  <c r="N21" s="1"/>
  <c r="O21" s="1"/>
  <c r="I25"/>
  <c r="I26"/>
  <c r="I27"/>
  <c r="N27" s="1"/>
  <c r="O27" s="1"/>
  <c r="I29"/>
  <c r="N29" s="1"/>
  <c r="O29" s="1"/>
  <c r="I33"/>
  <c r="I35"/>
  <c r="I36"/>
  <c r="I37"/>
  <c r="I38"/>
  <c r="I39"/>
  <c r="I41"/>
  <c r="I42"/>
  <c r="I43"/>
  <c r="I44"/>
  <c r="I59"/>
  <c r="O59" s="1"/>
  <c r="I61"/>
  <c r="I62"/>
  <c r="I65"/>
  <c r="I66"/>
  <c r="I68"/>
  <c r="I69"/>
  <c r="I72"/>
  <c r="I73"/>
  <c r="I74"/>
  <c r="I75"/>
  <c r="I78"/>
  <c r="I80"/>
  <c r="I81"/>
  <c r="I87"/>
  <c r="N87" s="1"/>
  <c r="O87" s="1"/>
  <c r="I89"/>
  <c r="N91"/>
  <c r="O91" s="1"/>
  <c r="I92"/>
  <c r="I95"/>
  <c r="I48"/>
  <c r="I13"/>
  <c r="N13" s="1"/>
  <c r="O13" s="1"/>
  <c r="D96"/>
  <c r="D98" s="1"/>
  <c r="F96"/>
  <c r="F98" s="1"/>
  <c r="H96"/>
  <c r="H98" s="1"/>
  <c r="K96"/>
  <c r="K98" s="1"/>
  <c r="I11"/>
  <c r="N11" s="1"/>
  <c r="O11" s="1"/>
  <c r="M96"/>
  <c r="M98" s="1"/>
  <c r="I22"/>
  <c r="O22" s="1"/>
  <c r="I23"/>
  <c r="N23" s="1"/>
  <c r="O23" s="1"/>
  <c r="I24"/>
  <c r="I28"/>
  <c r="N28" s="1"/>
  <c r="O28" s="1"/>
  <c r="I30"/>
  <c r="N30" s="1"/>
  <c r="O30" s="1"/>
  <c r="I31"/>
  <c r="O31" s="1"/>
  <c r="I32"/>
  <c r="N32" s="1"/>
  <c r="O32" s="1"/>
  <c r="I34"/>
  <c r="O34" s="1"/>
  <c r="I40"/>
  <c r="I45"/>
  <c r="O45" s="1"/>
  <c r="I46"/>
  <c r="N46" s="1"/>
  <c r="O46" s="1"/>
  <c r="I47"/>
  <c r="N47" s="1"/>
  <c r="O47" s="1"/>
  <c r="I49"/>
  <c r="N49" s="1"/>
  <c r="O49" s="1"/>
  <c r="I50"/>
  <c r="N50" s="1"/>
  <c r="O50" s="1"/>
  <c r="I51"/>
  <c r="O51" s="1"/>
  <c r="I52"/>
  <c r="N52" s="1"/>
  <c r="O52" s="1"/>
  <c r="I53"/>
  <c r="O53" s="1"/>
  <c r="I54"/>
  <c r="O54" s="1"/>
  <c r="I55"/>
  <c r="N55" s="1"/>
  <c r="O55" s="1"/>
  <c r="I56"/>
  <c r="O56" s="1"/>
  <c r="I57"/>
  <c r="O57" s="1"/>
  <c r="I58"/>
  <c r="O58" s="1"/>
  <c r="I60"/>
  <c r="N60" s="1"/>
  <c r="O60" s="1"/>
  <c r="I63"/>
  <c r="O63" s="1"/>
  <c r="I64"/>
  <c r="O64" s="1"/>
  <c r="I67"/>
  <c r="N67" s="1"/>
  <c r="O67" s="1"/>
  <c r="I70"/>
  <c r="O70" s="1"/>
  <c r="I71"/>
  <c r="N71" s="1"/>
  <c r="O71" s="1"/>
  <c r="I76"/>
  <c r="O76" s="1"/>
  <c r="I77"/>
  <c r="N77" s="1"/>
  <c r="O77" s="1"/>
  <c r="I79"/>
  <c r="N79" s="1"/>
  <c r="O79" s="1"/>
  <c r="I82"/>
  <c r="O82" s="1"/>
  <c r="I83"/>
  <c r="N83" s="1"/>
  <c r="O83" s="1"/>
  <c r="N84"/>
  <c r="O84" s="1"/>
  <c r="I86"/>
  <c r="N86" s="1"/>
  <c r="O86" s="1"/>
  <c r="I88"/>
  <c r="I93"/>
  <c r="O93" s="1"/>
  <c r="I94"/>
  <c r="O94" s="1"/>
  <c r="J98"/>
  <c r="O39"/>
  <c r="O89"/>
  <c r="O12"/>
  <c r="O15"/>
  <c r="O18"/>
  <c r="N19"/>
  <c r="O19" s="1"/>
  <c r="N20"/>
  <c r="O20" s="1"/>
  <c r="O24"/>
  <c r="O25"/>
  <c r="O26"/>
  <c r="O33"/>
  <c r="O35"/>
  <c r="N36"/>
  <c r="O36" s="1"/>
  <c r="N37"/>
  <c r="O37" s="1"/>
  <c r="O38"/>
  <c r="O40"/>
  <c r="N41"/>
  <c r="O41" s="1"/>
  <c r="N42"/>
  <c r="O42" s="1"/>
  <c r="N43"/>
  <c r="O43" s="1"/>
  <c r="N44"/>
  <c r="O44" s="1"/>
  <c r="N48"/>
  <c r="O48" s="1"/>
  <c r="O61"/>
  <c r="N62"/>
  <c r="O62" s="1"/>
  <c r="O65"/>
  <c r="N66"/>
  <c r="O66" s="1"/>
  <c r="O68"/>
  <c r="O69"/>
  <c r="N72"/>
  <c r="O72" s="1"/>
  <c r="O73"/>
  <c r="O74"/>
  <c r="O75"/>
  <c r="N78"/>
  <c r="O78" s="1"/>
  <c r="O80"/>
  <c r="O81"/>
  <c r="O88"/>
  <c r="N92"/>
  <c r="O92" s="1"/>
  <c r="O95"/>
  <c r="I10"/>
  <c r="N10" s="1"/>
  <c r="O10" s="1"/>
  <c r="N96" l="1"/>
  <c r="I96"/>
  <c r="I98"/>
  <c r="O96" l="1"/>
</calcChain>
</file>

<file path=xl/comments1.xml><?xml version="1.0" encoding="utf-8"?>
<comments xmlns="http://schemas.openxmlformats.org/spreadsheetml/2006/main">
  <authors>
    <author>Автор</author>
  </authors>
  <commentList>
    <comment ref="B17" authorId="0">
      <text>
        <r>
          <rPr>
            <b/>
            <sz val="10"/>
            <color indexed="81"/>
            <rFont val="Times New Roman"/>
            <family val="1"/>
            <charset val="204"/>
          </rPr>
          <t>Автор:</t>
        </r>
        <r>
          <rPr>
            <sz val="10"/>
            <color indexed="81"/>
            <rFont val="Times New Roman"/>
            <family val="1"/>
            <charset val="204"/>
          </rPr>
          <t xml:space="preserve">
Добыча за 2017 год.</t>
        </r>
      </text>
    </comment>
  </commentList>
</comments>
</file>

<file path=xl/sharedStrings.xml><?xml version="1.0" encoding="utf-8"?>
<sst xmlns="http://schemas.openxmlformats.org/spreadsheetml/2006/main" count="109" uniqueCount="106">
  <si>
    <t>№ п/п</t>
  </si>
  <si>
    <t>Наименование        хозяйства</t>
  </si>
  <si>
    <t>Реки бассейна реки Енисей</t>
  </si>
  <si>
    <t>Итого по рекам бассейна реки Енисей</t>
  </si>
  <si>
    <t>Озера бассейна реки Енисей</t>
  </si>
  <si>
    <t>Итого по озерам бассейна реки Енисей</t>
  </si>
  <si>
    <t>Итого по  бассейну реки Енисей</t>
  </si>
  <si>
    <t>Пелядь</t>
  </si>
  <si>
    <t>Сиг</t>
  </si>
  <si>
    <t>Муксун</t>
  </si>
  <si>
    <t>Чир</t>
  </si>
  <si>
    <t>Омуль</t>
  </si>
  <si>
    <t>Нельма</t>
  </si>
  <si>
    <t>Гольцы</t>
  </si>
  <si>
    <t>ИП Алекберов Азер А.</t>
  </si>
  <si>
    <t>ИП Алекберов Адалат А.</t>
  </si>
  <si>
    <t>ИП Белеткова Л.Ж.</t>
  </si>
  <si>
    <t>ИП Болин Я.И.</t>
  </si>
  <si>
    <t>ИП Быстров А.А.</t>
  </si>
  <si>
    <t>ИП Гаврилин Б.В.</t>
  </si>
  <si>
    <t>ИП Глазунов А.В.</t>
  </si>
  <si>
    <t>ИП Джаббаров О.Д.о.</t>
  </si>
  <si>
    <t>ИП Подунов  И.П.</t>
  </si>
  <si>
    <t>ИП Редин Ю.С.</t>
  </si>
  <si>
    <t>ИП Рокачинский В.М.</t>
  </si>
  <si>
    <t>ИП Свиридова Г.Н.</t>
  </si>
  <si>
    <t>ИП Силкин А.К.</t>
  </si>
  <si>
    <t>ИП Сержантов С.В.</t>
  </si>
  <si>
    <t>ИП Такмовцева Н.И.</t>
  </si>
  <si>
    <t>ИП Токарева А.И.</t>
  </si>
  <si>
    <t>ИП Тулин Л.С.</t>
  </si>
  <si>
    <t>ИП Фефелов А.Ю.</t>
  </si>
  <si>
    <t>ИП Шувалов В.В.</t>
  </si>
  <si>
    <t>ИП Ямкина Э.А.</t>
  </si>
  <si>
    <t>ИП Яндо М.В.</t>
  </si>
  <si>
    <t>ИП Яптунэ Р.А.</t>
  </si>
  <si>
    <t>ИП Яр Д.Я.</t>
  </si>
  <si>
    <t>ИП Яр Г.Г.</t>
  </si>
  <si>
    <t>ИП Яр А.Г.</t>
  </si>
  <si>
    <t>ООО "Валерий"</t>
  </si>
  <si>
    <t>ООО "Варк"</t>
  </si>
  <si>
    <t>ООО "Евгения"</t>
  </si>
  <si>
    <t>ООО "Енисей"</t>
  </si>
  <si>
    <t xml:space="preserve">ООО "Жулдус"    </t>
  </si>
  <si>
    <t>ООО "Милена"</t>
  </si>
  <si>
    <t>ООО "Россомаха"</t>
  </si>
  <si>
    <t>ООО "Норд"</t>
  </si>
  <si>
    <t>ООО "НордЛанд"</t>
  </si>
  <si>
    <t xml:space="preserve">ООО "Саяны" </t>
  </si>
  <si>
    <t>ООО "Чага"</t>
  </si>
  <si>
    <t>ООО "Северная гавань"</t>
  </si>
  <si>
    <t>ОСПК "Сузун"</t>
  </si>
  <si>
    <t>ОСПК "Яра-Танама"</t>
  </si>
  <si>
    <t>СПРА "Воронцово"</t>
  </si>
  <si>
    <t>СРПХ "Нумги"</t>
  </si>
  <si>
    <t>СРПХ "Черкан"</t>
  </si>
  <si>
    <t>СХА "Заря"</t>
  </si>
  <si>
    <t>ИП Агеева Н.В.</t>
  </si>
  <si>
    <t>ИП Андрюшина Л.Н.</t>
  </si>
  <si>
    <t>ИП Байкалов С.П.</t>
  </si>
  <si>
    <t>ИП Бетту Д.Г.</t>
  </si>
  <si>
    <t>ИП Бетту С.И.</t>
  </si>
  <si>
    <t>ИП Бурнашов В.Н.</t>
  </si>
  <si>
    <t>ИП Дружинин С.Н.</t>
  </si>
  <si>
    <t>ИП Дохов Х.Х.</t>
  </si>
  <si>
    <t>ИП Дудко С.А.</t>
  </si>
  <si>
    <t>ИП Иванов А.Г.</t>
  </si>
  <si>
    <t>ИП Илькив Л.Б.</t>
  </si>
  <si>
    <t>ИП Ищук А.А.</t>
  </si>
  <si>
    <t>ИП Кох К.В.</t>
  </si>
  <si>
    <t>ИП Колыванова Е.А.</t>
  </si>
  <si>
    <t>ИП Красовский В.А.</t>
  </si>
  <si>
    <t>ИП Красовский С.А.</t>
  </si>
  <si>
    <t>ИП Кудряшов С.Ф.</t>
  </si>
  <si>
    <t>ИП Лукьянченко А.А.</t>
  </si>
  <si>
    <t>ИП Нечеухин М.В.</t>
  </si>
  <si>
    <t>ИП Патюков А.В.</t>
  </si>
  <si>
    <t>ИП Попов М.И.</t>
  </si>
  <si>
    <t>ИП Поротов О.В.</t>
  </si>
  <si>
    <t>ИП Райш В.Г.</t>
  </si>
  <si>
    <t>ИП Рябов С.В.</t>
  </si>
  <si>
    <t>ИП Ряжев Г.В.</t>
  </si>
  <si>
    <t>ИП Сабанцев П.Б.</t>
  </si>
  <si>
    <t>ИП Сидельникова А.М.</t>
  </si>
  <si>
    <t>ИП Степин А.В.</t>
  </si>
  <si>
    <t>ИП Ходжаева О.Д.</t>
  </si>
  <si>
    <t>ИП Цыганкова В.А.</t>
  </si>
  <si>
    <t>ОКМН "Мукустур"</t>
  </si>
  <si>
    <t>АО "Хантайское"</t>
  </si>
  <si>
    <t>ООО "Сопка"</t>
  </si>
  <si>
    <t>ООО "ТРК"</t>
  </si>
  <si>
    <t>ООО "Электра-Т"</t>
  </si>
  <si>
    <t>ООО "ПХ "Пясино"</t>
  </si>
  <si>
    <t>СРО КМНС "Тэй Кари Та"</t>
  </si>
  <si>
    <t>СРО КМНС "Тиртя Лимбя"</t>
  </si>
  <si>
    <t>СХА "Левинские  пески"</t>
  </si>
  <si>
    <t>МУП "Усть-Енисеец"</t>
  </si>
  <si>
    <t>ИП Николаев В.М.</t>
  </si>
  <si>
    <t>ИП Яптунэ В.Г.</t>
  </si>
  <si>
    <t>Распределено</t>
  </si>
  <si>
    <t>Лимит</t>
  </si>
  <si>
    <t>Резерв</t>
  </si>
  <si>
    <t>Распределение объемов промышленных квот добычи (вылова) водных биологических ресурсов по бассейну реки Енисей Таймырского Долгано-Ненецкого муниципального района между пользователями на 2018 год.</t>
  </si>
  <si>
    <t xml:space="preserve">Приложение 1 к постановлению Администрации муниципального района от                 №  </t>
  </si>
  <si>
    <t>(тонны)</t>
  </si>
  <si>
    <t>ООО "Север"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</si>
</sst>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color indexed="81"/>
      <name val="Times New Roman"/>
      <family val="1"/>
      <charset val="204"/>
    </font>
    <font>
      <sz val="10"/>
      <color indexed="8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0" xfId="0" applyFont="1" applyFill="1" applyAlignme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10" xfId="0" applyFont="1" applyFill="1" applyBorder="1" applyAlignment="1">
      <alignment horizontal="center" vertical="center" textRotation="90"/>
    </xf>
    <xf numFmtId="0" fontId="2" fillId="2" borderId="11" xfId="0" applyFont="1" applyFill="1" applyBorder="1" applyAlignment="1">
      <alignment horizontal="center" vertical="center" textRotation="90"/>
    </xf>
    <xf numFmtId="0" fontId="2" fillId="2" borderId="12" xfId="0" applyFont="1" applyFill="1" applyBorder="1" applyAlignment="1">
      <alignment horizontal="center" vertical="center" textRotation="90"/>
    </xf>
    <xf numFmtId="0" fontId="2" fillId="2" borderId="14" xfId="0" applyFont="1" applyFill="1" applyBorder="1" applyAlignment="1">
      <alignment horizontal="center" vertical="center" textRotation="90"/>
    </xf>
    <xf numFmtId="0" fontId="2" fillId="2" borderId="15" xfId="0" applyFont="1" applyFill="1" applyBorder="1" applyAlignment="1">
      <alignment horizontal="center" vertical="center" textRotation="90"/>
    </xf>
    <xf numFmtId="0" fontId="2" fillId="2" borderId="0" xfId="0" applyFont="1" applyFill="1" applyAlignment="1">
      <alignment textRotation="90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164" fontId="2" fillId="2" borderId="18" xfId="0" applyNumberFormat="1" applyFont="1" applyFill="1" applyBorder="1" applyAlignment="1">
      <alignment horizontal="center" vertical="center"/>
    </xf>
    <xf numFmtId="164" fontId="2" fillId="2" borderId="19" xfId="0" applyNumberFormat="1" applyFont="1" applyFill="1" applyBorder="1" applyAlignment="1">
      <alignment horizontal="center" vertical="center"/>
    </xf>
    <xf numFmtId="164" fontId="2" fillId="2" borderId="20" xfId="0" applyNumberFormat="1" applyFont="1" applyFill="1" applyBorder="1" applyAlignment="1">
      <alignment horizontal="center" vertical="center"/>
    </xf>
    <xf numFmtId="164" fontId="2" fillId="2" borderId="21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/>
    </xf>
    <xf numFmtId="2" fontId="2" fillId="2" borderId="20" xfId="0" applyNumberFormat="1" applyFont="1" applyFill="1" applyBorder="1" applyAlignment="1">
      <alignment horizontal="center" vertical="center"/>
    </xf>
    <xf numFmtId="164" fontId="2" fillId="2" borderId="23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left" vertical="center"/>
    </xf>
    <xf numFmtId="164" fontId="2" fillId="2" borderId="26" xfId="0" applyNumberFormat="1" applyFont="1" applyFill="1" applyBorder="1" applyAlignment="1">
      <alignment horizontal="center" vertical="center"/>
    </xf>
    <xf numFmtId="164" fontId="2" fillId="2" borderId="27" xfId="0" applyNumberFormat="1" applyFont="1" applyFill="1" applyBorder="1" applyAlignment="1">
      <alignment horizontal="center" vertical="center"/>
    </xf>
    <xf numFmtId="164" fontId="2" fillId="2" borderId="28" xfId="0" applyNumberFormat="1" applyFont="1" applyFill="1" applyBorder="1" applyAlignment="1">
      <alignment horizontal="center" vertical="center"/>
    </xf>
    <xf numFmtId="164" fontId="2" fillId="2" borderId="29" xfId="0" applyNumberFormat="1" applyFont="1" applyFill="1" applyBorder="1" applyAlignment="1">
      <alignment horizontal="center" vertical="center"/>
    </xf>
    <xf numFmtId="164" fontId="2" fillId="2" borderId="30" xfId="0" applyNumberFormat="1" applyFont="1" applyFill="1" applyBorder="1" applyAlignment="1">
      <alignment horizontal="center" vertical="center"/>
    </xf>
    <xf numFmtId="2" fontId="2" fillId="2" borderId="28" xfId="0" applyNumberFormat="1" applyFont="1" applyFill="1" applyBorder="1" applyAlignment="1">
      <alignment horizontal="center" vertical="center"/>
    </xf>
    <xf numFmtId="164" fontId="2" fillId="2" borderId="31" xfId="0" applyNumberFormat="1" applyFont="1" applyFill="1" applyBorder="1" applyAlignment="1">
      <alignment horizontal="center" vertical="center"/>
    </xf>
    <xf numFmtId="164" fontId="2" fillId="2" borderId="24" xfId="0" applyNumberFormat="1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2" fontId="2" fillId="2" borderId="27" xfId="0" applyNumberFormat="1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34" xfId="0" applyNumberFormat="1" applyFont="1" applyFill="1" applyBorder="1" applyAlignment="1">
      <alignment horizontal="center" vertical="center"/>
    </xf>
    <xf numFmtId="164" fontId="2" fillId="2" borderId="35" xfId="0" applyNumberFormat="1" applyFont="1" applyFill="1" applyBorder="1" applyAlignment="1">
      <alignment horizontal="center" vertical="center"/>
    </xf>
    <xf numFmtId="164" fontId="2" fillId="2" borderId="36" xfId="0" applyNumberFormat="1" applyFont="1" applyFill="1" applyBorder="1" applyAlignment="1">
      <alignment horizontal="center" vertical="center"/>
    </xf>
    <xf numFmtId="164" fontId="2" fillId="2" borderId="37" xfId="0" applyNumberFormat="1" applyFont="1" applyFill="1" applyBorder="1" applyAlignment="1">
      <alignment horizontal="center" vertical="center"/>
    </xf>
    <xf numFmtId="164" fontId="2" fillId="2" borderId="38" xfId="0" applyNumberFormat="1" applyFont="1" applyFill="1" applyBorder="1" applyAlignment="1">
      <alignment horizontal="center" vertical="center"/>
    </xf>
    <xf numFmtId="164" fontId="2" fillId="2" borderId="39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164" fontId="2" fillId="2" borderId="40" xfId="0" applyNumberFormat="1" applyFont="1" applyFill="1" applyBorder="1" applyAlignment="1">
      <alignment horizontal="center" vertical="center"/>
    </xf>
    <xf numFmtId="164" fontId="2" fillId="2" borderId="41" xfId="0" applyNumberFormat="1" applyFont="1" applyFill="1" applyBorder="1" applyAlignment="1">
      <alignment horizontal="center" vertical="center"/>
    </xf>
    <xf numFmtId="2" fontId="2" fillId="2" borderId="41" xfId="0" applyNumberFormat="1" applyFont="1" applyFill="1" applyBorder="1" applyAlignment="1">
      <alignment horizontal="center" vertical="center"/>
    </xf>
    <xf numFmtId="2" fontId="2" fillId="2" borderId="42" xfId="0" applyNumberFormat="1" applyFont="1" applyFill="1" applyBorder="1" applyAlignment="1">
      <alignment horizontal="center" vertical="center"/>
    </xf>
    <xf numFmtId="0" fontId="2" fillId="2" borderId="32" xfId="0" applyFont="1" applyFill="1" applyBorder="1"/>
    <xf numFmtId="0" fontId="2" fillId="2" borderId="32" xfId="0" applyFont="1" applyFill="1" applyBorder="1" applyAlignment="1">
      <alignment vertical="center" wrapText="1"/>
    </xf>
    <xf numFmtId="0" fontId="2" fillId="2" borderId="4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vertical="center"/>
    </xf>
    <xf numFmtId="0" fontId="2" fillId="2" borderId="39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164" fontId="2" fillId="2" borderId="45" xfId="0" applyNumberFormat="1" applyFont="1" applyFill="1" applyBorder="1" applyAlignment="1">
      <alignment horizontal="center" vertical="center"/>
    </xf>
    <xf numFmtId="2" fontId="2" fillId="2" borderId="36" xfId="0" applyNumberFormat="1" applyFont="1" applyFill="1" applyBorder="1" applyAlignment="1">
      <alignment horizontal="center" vertical="center"/>
    </xf>
    <xf numFmtId="164" fontId="2" fillId="2" borderId="46" xfId="0" applyNumberFormat="1" applyFont="1" applyFill="1" applyBorder="1" applyAlignment="1">
      <alignment horizontal="center" vertical="center"/>
    </xf>
    <xf numFmtId="164" fontId="2" fillId="2" borderId="47" xfId="0" applyNumberFormat="1" applyFont="1" applyFill="1" applyBorder="1" applyAlignment="1">
      <alignment horizontal="center" vertical="center"/>
    </xf>
    <xf numFmtId="164" fontId="3" fillId="2" borderId="48" xfId="0" applyNumberFormat="1" applyFont="1" applyFill="1" applyBorder="1" applyAlignment="1">
      <alignment horizontal="center"/>
    </xf>
    <xf numFmtId="164" fontId="3" fillId="2" borderId="49" xfId="0" applyNumberFormat="1" applyFont="1" applyFill="1" applyBorder="1" applyAlignment="1">
      <alignment horizontal="center"/>
    </xf>
    <xf numFmtId="164" fontId="3" fillId="2" borderId="50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64" fontId="3" fillId="2" borderId="51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164" fontId="3" fillId="2" borderId="54" xfId="0" applyNumberFormat="1" applyFont="1" applyFill="1" applyBorder="1" applyAlignment="1">
      <alignment horizontal="center"/>
    </xf>
    <xf numFmtId="164" fontId="3" fillId="2" borderId="14" xfId="0" applyNumberFormat="1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center"/>
    </xf>
    <xf numFmtId="164" fontId="3" fillId="2" borderId="52" xfId="0" applyNumberFormat="1" applyFont="1" applyFill="1" applyBorder="1" applyAlignment="1">
      <alignment horizontal="center"/>
    </xf>
    <xf numFmtId="164" fontId="3" fillId="2" borderId="55" xfId="0" applyNumberFormat="1" applyFont="1" applyFill="1" applyBorder="1" applyAlignment="1">
      <alignment horizontal="center"/>
    </xf>
    <xf numFmtId="164" fontId="3" fillId="2" borderId="56" xfId="0" applyNumberFormat="1" applyFont="1" applyFill="1" applyBorder="1" applyAlignment="1">
      <alignment horizontal="center"/>
    </xf>
    <xf numFmtId="164" fontId="3" fillId="2" borderId="57" xfId="0" applyNumberFormat="1" applyFont="1" applyFill="1" applyBorder="1" applyAlignment="1">
      <alignment horizontal="center"/>
    </xf>
    <xf numFmtId="164" fontId="3" fillId="2" borderId="58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2" borderId="4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2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textRotation="90"/>
    </xf>
    <xf numFmtId="0" fontId="2" fillId="2" borderId="5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13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@&#1056;&#1072;&#1073;&#1086;&#1095;&#1080;&#1081;%20&#1089;&#1090;&#1086;&#1083;/&#1044;&#1086;&#1083;&#1080;/&#1044;&#1086;&#1083;&#1080;%20&#1045;&#1085;&#1080;&#1089;&#1077;&#108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3"/>
    </sheetNames>
    <sheetDataSet>
      <sheetData sheetId="0">
        <row r="10">
          <cell r="C10">
            <v>2.5903245560318435</v>
          </cell>
          <cell r="D10">
            <v>1.4789691972588843</v>
          </cell>
          <cell r="E10">
            <v>1.1593617665655369</v>
          </cell>
          <cell r="F10">
            <v>1.6725128361547454</v>
          </cell>
          <cell r="G10">
            <v>0.83898827884022209</v>
          </cell>
          <cell r="H10">
            <v>1.1032950758978155</v>
          </cell>
          <cell r="I10">
            <v>1.4787357794909206</v>
          </cell>
          <cell r="J10">
            <v>1.845498346483025</v>
          </cell>
          <cell r="K10">
            <v>1.2382088745806974</v>
          </cell>
        </row>
        <row r="11">
          <cell r="C11">
            <v>0.18983466013472136</v>
          </cell>
          <cell r="D11">
            <v>0.13924390559263203</v>
          </cell>
          <cell r="E11">
            <v>0.12592517812833742</v>
          </cell>
          <cell r="F11">
            <v>0.16775964617965533</v>
          </cell>
          <cell r="G11">
            <v>0.12749331688258275</v>
          </cell>
          <cell r="H11">
            <v>0.17030729359496483</v>
          </cell>
          <cell r="I11">
            <v>0.49291192649697352</v>
          </cell>
          <cell r="J11">
            <v>0.2365705934082267</v>
          </cell>
          <cell r="K11">
            <v>0.20261599765865959</v>
          </cell>
        </row>
        <row r="12">
          <cell r="C12">
            <v>8.5731781996325779E-2</v>
          </cell>
          <cell r="D12">
            <v>0.2038928617606397</v>
          </cell>
          <cell r="E12">
            <v>1.5169467660607736</v>
          </cell>
          <cell r="F12">
            <v>7.6254384627116062E-2</v>
          </cell>
          <cell r="G12">
            <v>0.36191651244088013</v>
          </cell>
          <cell r="H12">
            <v>1.2587930396149574</v>
          </cell>
        </row>
        <row r="13">
          <cell r="C13">
            <v>1.3839559093692588</v>
          </cell>
          <cell r="D13">
            <v>1.308892712570741</v>
          </cell>
          <cell r="E13">
            <v>1.2018681558071698</v>
          </cell>
          <cell r="F13">
            <v>1.4691678104824359</v>
          </cell>
          <cell r="G13">
            <v>1.044622660908904</v>
          </cell>
          <cell r="H13">
            <v>1.0218437615697888</v>
          </cell>
          <cell r="I13">
            <v>0.17350499812693468</v>
          </cell>
          <cell r="J13">
            <v>0.61929474714195476</v>
          </cell>
          <cell r="K13">
            <v>0.53805803822688492</v>
          </cell>
          <cell r="L13">
            <v>1.2270916334661355</v>
          </cell>
        </row>
        <row r="14">
          <cell r="C14">
            <v>0.11022657685241885</v>
          </cell>
          <cell r="D14">
            <v>7.2605750773300975E-2</v>
          </cell>
          <cell r="E14">
            <v>3.4005111393306309E-2</v>
          </cell>
          <cell r="F14">
            <v>0.10167251283615474</v>
          </cell>
          <cell r="G14">
            <v>6.1690314620604564E-2</v>
          </cell>
          <cell r="H14">
            <v>9.6260644205849677E-2</v>
          </cell>
        </row>
        <row r="15">
          <cell r="D15">
            <v>1.9891986513233144E-2</v>
          </cell>
          <cell r="E15">
            <v>1.4351219667706303</v>
          </cell>
          <cell r="G15">
            <v>6.1690314620604564E-2</v>
          </cell>
          <cell r="H15">
            <v>1.7030729359496479</v>
          </cell>
        </row>
        <row r="16">
          <cell r="C16">
            <v>0.93692590324556024</v>
          </cell>
          <cell r="D16">
            <v>0.86132301602299521</v>
          </cell>
          <cell r="E16">
            <v>1.134920592751598</v>
          </cell>
          <cell r="F16">
            <v>0.86421635910731531</v>
          </cell>
          <cell r="G16">
            <v>0.72794571252313389</v>
          </cell>
          <cell r="H16">
            <v>0.99222510181414281</v>
          </cell>
          <cell r="I16">
            <v>0.29574715589818412</v>
          </cell>
          <cell r="J16">
            <v>0.37157684828517284</v>
          </cell>
        </row>
        <row r="17">
          <cell r="I17">
            <v>4.9291192649697349E-2</v>
          </cell>
          <cell r="J17">
            <v>6.1929474714195472E-2</v>
          </cell>
          <cell r="K17">
            <v>7.8795110200589838E-2</v>
          </cell>
          <cell r="L17">
            <v>0.14342629482071714</v>
          </cell>
        </row>
        <row r="18">
          <cell r="E18">
            <v>1.5934582666957127</v>
          </cell>
          <cell r="H18">
            <v>1.0736764161421695</v>
          </cell>
        </row>
        <row r="19">
          <cell r="C19">
            <v>0.87568891610532751</v>
          </cell>
          <cell r="D19">
            <v>0.68627353470654351</v>
          </cell>
          <cell r="E19">
            <v>1.0430005260165669</v>
          </cell>
          <cell r="F19">
            <v>0.84388185654008441</v>
          </cell>
          <cell r="G19">
            <v>0.67036808554390293</v>
          </cell>
          <cell r="H19">
            <v>0.792299148463532</v>
          </cell>
          <cell r="I19">
            <v>9.8582385299394698E-2</v>
          </cell>
          <cell r="J19">
            <v>0.37157684828517284</v>
          </cell>
        </row>
        <row r="20">
          <cell r="C20">
            <v>1.5003061849357013</v>
          </cell>
          <cell r="D20">
            <v>1.2691087395442746</v>
          </cell>
          <cell r="E20">
            <v>1.6912229619514685</v>
          </cell>
          <cell r="F20">
            <v>1.1285648924813179</v>
          </cell>
          <cell r="G20">
            <v>0.97881965864692577</v>
          </cell>
          <cell r="H20">
            <v>1.3476490188818955</v>
          </cell>
          <cell r="I20">
            <v>0.69007669709576291</v>
          </cell>
          <cell r="J20">
            <v>0.50658310316211896</v>
          </cell>
          <cell r="K20">
            <v>0.35570364033409124</v>
          </cell>
        </row>
        <row r="21">
          <cell r="D21">
            <v>1.4918989884924858E-2</v>
          </cell>
          <cell r="E21">
            <v>1.2751916772489866E-2</v>
          </cell>
          <cell r="F21">
            <v>5.0836256418077368E-2</v>
          </cell>
          <cell r="J21">
            <v>6.1929474714195472E-2</v>
          </cell>
          <cell r="K21">
            <v>3.1518044080235938E-2</v>
          </cell>
          <cell r="L21">
            <v>0.79681274900398402</v>
          </cell>
        </row>
        <row r="22">
          <cell r="C22">
            <v>8.5731781996325779E-2</v>
          </cell>
          <cell r="D22">
            <v>0.2038928617606397</v>
          </cell>
          <cell r="E22">
            <v>1.1901788987657207</v>
          </cell>
          <cell r="F22">
            <v>7.6254384627116062E-2</v>
          </cell>
          <cell r="G22">
            <v>0.36191651244088013</v>
          </cell>
          <cell r="H22">
            <v>0.93298778230285073</v>
          </cell>
        </row>
        <row r="23">
          <cell r="C23">
            <v>0.42865890998162887</v>
          </cell>
          <cell r="D23">
            <v>0.1840008752474066</v>
          </cell>
          <cell r="E23">
            <v>1.4616884600466509</v>
          </cell>
          <cell r="F23">
            <v>0.16775964617965533</v>
          </cell>
          <cell r="G23">
            <v>0.26321200904791281</v>
          </cell>
          <cell r="H23">
            <v>1.0070344316919659</v>
          </cell>
          <cell r="I23">
            <v>4.9291192649697349E-2</v>
          </cell>
          <cell r="J23">
            <v>2.4771789885678189E-2</v>
          </cell>
        </row>
        <row r="24">
          <cell r="D24">
            <v>0.67632754144992691</v>
          </cell>
          <cell r="E24">
            <v>2.1407280281817362</v>
          </cell>
          <cell r="F24">
            <v>0.59478420009150523</v>
          </cell>
          <cell r="G24">
            <v>0.24676125848241826</v>
          </cell>
          <cell r="H24">
            <v>1.9474268789337281</v>
          </cell>
        </row>
        <row r="25">
          <cell r="C25">
            <v>8.5731781996325779E-2</v>
          </cell>
          <cell r="D25">
            <v>1.2173895746098684</v>
          </cell>
          <cell r="E25">
            <v>0.44312910784402282</v>
          </cell>
          <cell r="F25">
            <v>7.6254384627116062E-2</v>
          </cell>
          <cell r="G25">
            <v>0.83076290355747484</v>
          </cell>
          <cell r="H25">
            <v>7.4046649389115135E-2</v>
          </cell>
        </row>
        <row r="26">
          <cell r="C26">
            <v>0.91855480710349047</v>
          </cell>
          <cell r="D26">
            <v>0.7061655212197766</v>
          </cell>
          <cell r="E26">
            <v>0.5371744940411356</v>
          </cell>
          <cell r="F26">
            <v>0.74220934370392966</v>
          </cell>
          <cell r="G26">
            <v>0.52642401809582562</v>
          </cell>
          <cell r="H26">
            <v>0.4220659015179562</v>
          </cell>
        </row>
        <row r="27">
          <cell r="C27">
            <v>0.2633190447030006</v>
          </cell>
          <cell r="D27">
            <v>0.69423032931183681</v>
          </cell>
          <cell r="E27">
            <v>0.43675314945777793</v>
          </cell>
          <cell r="F27">
            <v>0.92013624116720039</v>
          </cell>
          <cell r="G27">
            <v>0.66214271026115568</v>
          </cell>
          <cell r="H27">
            <v>0.25916327286190299</v>
          </cell>
          <cell r="I27">
            <v>0.88724146769455237</v>
          </cell>
          <cell r="J27">
            <v>0.92894212071293214</v>
          </cell>
          <cell r="K27">
            <v>1.3845426506675071</v>
          </cell>
        </row>
        <row r="28">
          <cell r="C28">
            <v>1.4696876913655847</v>
          </cell>
          <cell r="D28">
            <v>1.1606974130471539</v>
          </cell>
          <cell r="E28">
            <v>1.141296551137843</v>
          </cell>
          <cell r="F28">
            <v>1.0116415027197396</v>
          </cell>
          <cell r="G28">
            <v>0.97470697100555215</v>
          </cell>
          <cell r="H28">
            <v>1.0810810810810809</v>
          </cell>
          <cell r="I28">
            <v>0.40615942743350619</v>
          </cell>
          <cell r="K28">
            <v>0.40523199531731918</v>
          </cell>
        </row>
        <row r="29">
          <cell r="C29">
            <v>6.1236987140232693E-2</v>
          </cell>
          <cell r="D29">
            <v>9.9459932566165719E-3</v>
          </cell>
          <cell r="F29">
            <v>5.0836256418077368E-2</v>
          </cell>
          <cell r="I29">
            <v>5.7177783473648922E-2</v>
          </cell>
          <cell r="J29">
            <v>2.2294610897110372E-2</v>
          </cell>
          <cell r="K29">
            <v>2.2512888628739954E-2</v>
          </cell>
        </row>
        <row r="30">
          <cell r="C30">
            <v>0.2633190447030006</v>
          </cell>
          <cell r="D30">
            <v>0.13526550828998538</v>
          </cell>
          <cell r="E30">
            <v>9.4045386197112751E-2</v>
          </cell>
          <cell r="F30">
            <v>0.22876315388134816</v>
          </cell>
          <cell r="G30">
            <v>0.15628213037219824</v>
          </cell>
          <cell r="H30">
            <v>0.12587930396149574</v>
          </cell>
          <cell r="I30">
            <v>0.1971647705987894</v>
          </cell>
          <cell r="J30">
            <v>0.40006440665370274</v>
          </cell>
          <cell r="K30">
            <v>0.47051937234066504</v>
          </cell>
          <cell r="L30">
            <v>0.73306772908366535</v>
          </cell>
        </row>
        <row r="31">
          <cell r="D31">
            <v>0.14918989884924858</v>
          </cell>
          <cell r="E31">
            <v>0.36661760720908365</v>
          </cell>
          <cell r="G31">
            <v>9.8704503392967297E-2</v>
          </cell>
          <cell r="H31">
            <v>0.33320992225101809</v>
          </cell>
        </row>
        <row r="32">
          <cell r="C32">
            <v>0.2204531537048377</v>
          </cell>
          <cell r="D32">
            <v>0.21483345434291798</v>
          </cell>
          <cell r="E32">
            <v>0.18968476199078674</v>
          </cell>
          <cell r="F32">
            <v>0.24401403080677139</v>
          </cell>
          <cell r="G32">
            <v>0.15628213037219824</v>
          </cell>
          <cell r="H32">
            <v>0.14809329877823027</v>
          </cell>
          <cell r="I32">
            <v>0.1971647705987894</v>
          </cell>
          <cell r="J32">
            <v>0.37157684828517284</v>
          </cell>
          <cell r="K32">
            <v>0.54030932708975887</v>
          </cell>
        </row>
        <row r="33">
          <cell r="C33">
            <v>0.83282302510716466</v>
          </cell>
          <cell r="D33">
            <v>0.48735366957421211</v>
          </cell>
          <cell r="E33">
            <v>1.8607171890524798</v>
          </cell>
          <cell r="F33">
            <v>0.7269584667785064</v>
          </cell>
          <cell r="G33">
            <v>0.64569195969566107</v>
          </cell>
          <cell r="H33">
            <v>1.7326915957052942</v>
          </cell>
        </row>
        <row r="34">
          <cell r="C34">
            <v>0.15921616656460502</v>
          </cell>
          <cell r="D34">
            <v>9.9459932566165726E-2</v>
          </cell>
          <cell r="F34">
            <v>0.13217426668700116</v>
          </cell>
        </row>
        <row r="35">
          <cell r="D35">
            <v>5.4702962911391158E-2</v>
          </cell>
          <cell r="E35">
            <v>1.4611571301811304</v>
          </cell>
          <cell r="F35">
            <v>7.6254384627116062E-2</v>
          </cell>
          <cell r="G35">
            <v>4.5239564055110017E-2</v>
          </cell>
          <cell r="H35">
            <v>1.3032210292484263</v>
          </cell>
        </row>
        <row r="36">
          <cell r="C36">
            <v>1.7452541334966318</v>
          </cell>
          <cell r="D36">
            <v>1.7773489949573815</v>
          </cell>
          <cell r="E36">
            <v>2.4117062595971457</v>
          </cell>
          <cell r="F36">
            <v>0.71679121549489089</v>
          </cell>
          <cell r="G36">
            <v>2.3195558297347314</v>
          </cell>
          <cell r="H36">
            <v>1.902998889300259</v>
          </cell>
          <cell r="I36">
            <v>0.29574715589818412</v>
          </cell>
          <cell r="J36">
            <v>0.34804364789377856</v>
          </cell>
        </row>
        <row r="37">
          <cell r="C37">
            <v>1.3533374157991427</v>
          </cell>
          <cell r="D37">
            <v>1.0642212784579732</v>
          </cell>
          <cell r="E37">
            <v>1.7215087642861318</v>
          </cell>
          <cell r="F37">
            <v>0.96588887194347006</v>
          </cell>
          <cell r="G37">
            <v>1.1926794159983549</v>
          </cell>
          <cell r="H37">
            <v>1.4439096630877453</v>
          </cell>
          <cell r="J37">
            <v>0.75553959151318473</v>
          </cell>
          <cell r="K37">
            <v>0.77894594655440241</v>
          </cell>
        </row>
        <row r="38">
          <cell r="C38">
            <v>0.75321494182486215</v>
          </cell>
          <cell r="D38">
            <v>0.5271376426006783</v>
          </cell>
          <cell r="E38">
            <v>1.5674231032852126</v>
          </cell>
          <cell r="F38">
            <v>1.8707742361852473</v>
          </cell>
          <cell r="G38">
            <v>0.54287476866132012</v>
          </cell>
          <cell r="H38">
            <v>1.6290262865605332</v>
          </cell>
        </row>
        <row r="39">
          <cell r="E39">
            <v>1.6577491804236826</v>
          </cell>
          <cell r="F39">
            <v>0.19826140003050174</v>
          </cell>
          <cell r="H39">
            <v>1.4068863383931876</v>
          </cell>
        </row>
        <row r="40">
          <cell r="E40">
            <v>0.57383625476204392</v>
          </cell>
          <cell r="G40">
            <v>0.52231133045445199</v>
          </cell>
          <cell r="H40">
            <v>0.51832654572380599</v>
          </cell>
        </row>
        <row r="41">
          <cell r="E41">
            <v>0.84481448617745358</v>
          </cell>
          <cell r="F41">
            <v>1.5301713181841288</v>
          </cell>
          <cell r="G41">
            <v>0.10281719103434094</v>
          </cell>
          <cell r="H41">
            <v>1.1329137356534615</v>
          </cell>
          <cell r="J41">
            <v>0.12385894942839094</v>
          </cell>
          <cell r="K41">
            <v>1.5533893153830569</v>
          </cell>
        </row>
        <row r="42">
          <cell r="C42">
            <v>8.5731781996325779E-2</v>
          </cell>
          <cell r="D42">
            <v>0.2038928617606397</v>
          </cell>
          <cell r="E42">
            <v>1.7640151535277648</v>
          </cell>
          <cell r="F42">
            <v>7.6254384627116062E-2</v>
          </cell>
          <cell r="G42">
            <v>0.44828295290972653</v>
          </cell>
          <cell r="H42">
            <v>1.4298407997038132</v>
          </cell>
          <cell r="I42">
            <v>0.14787357794909206</v>
          </cell>
          <cell r="K42">
            <v>1.3507733177243972</v>
          </cell>
        </row>
        <row r="43">
          <cell r="C43">
            <v>0.3551745254133496</v>
          </cell>
          <cell r="D43">
            <v>0.26854181792864745</v>
          </cell>
          <cell r="E43">
            <v>8.5012778483265772E-2</v>
          </cell>
          <cell r="F43">
            <v>0.29485028722484874</v>
          </cell>
          <cell r="G43">
            <v>0.24676125848241826</v>
          </cell>
          <cell r="H43">
            <v>0.18511662347278784</v>
          </cell>
          <cell r="I43">
            <v>4.9291192649697349E-2</v>
          </cell>
          <cell r="K43">
            <v>0.11256444314369977</v>
          </cell>
        </row>
        <row r="44">
          <cell r="C44">
            <v>4.4090630740967542</v>
          </cell>
          <cell r="D44">
            <v>2.6655261927732417</v>
          </cell>
          <cell r="E44">
            <v>1.3070714691802112</v>
          </cell>
          <cell r="F44">
            <v>3.4060291800111839</v>
          </cell>
          <cell r="G44">
            <v>2.3442319555829734</v>
          </cell>
          <cell r="H44">
            <v>1.3476490188818955</v>
          </cell>
          <cell r="I44">
            <v>0.98582385299394704</v>
          </cell>
          <cell r="J44">
            <v>0.66388396893617552</v>
          </cell>
          <cell r="K44">
            <v>0.31743172966523336</v>
          </cell>
        </row>
        <row r="45">
          <cell r="E45">
            <v>1.4983502207675592</v>
          </cell>
        </row>
        <row r="46">
          <cell r="C46">
            <v>10.244947948560931</v>
          </cell>
          <cell r="D46">
            <v>13.535502222929493</v>
          </cell>
          <cell r="E46">
            <v>8.6144511096824239</v>
          </cell>
          <cell r="F46">
            <v>9.623303339942046</v>
          </cell>
          <cell r="G46">
            <v>9.7059428336417852</v>
          </cell>
          <cell r="H46">
            <v>9.1817845242502774</v>
          </cell>
          <cell r="I46">
            <v>25.034996746781285</v>
          </cell>
          <cell r="J46">
            <v>12.633612841695877</v>
          </cell>
          <cell r="K46">
            <v>15.081384092392893</v>
          </cell>
          <cell r="L46">
            <v>13.545816733067729</v>
          </cell>
        </row>
        <row r="47">
          <cell r="C47">
            <v>2.3025107164727494</v>
          </cell>
          <cell r="D47">
            <v>2.8743920511621894</v>
          </cell>
          <cell r="E47">
            <v>1.4664704288363346</v>
          </cell>
          <cell r="F47">
            <v>4.9819531289715826</v>
          </cell>
          <cell r="G47">
            <v>2.1385975735142915</v>
          </cell>
          <cell r="H47">
            <v>1.9992595335061087</v>
          </cell>
          <cell r="I47">
            <v>2.4645596324848675</v>
          </cell>
          <cell r="J47">
            <v>6.9732588528184101</v>
          </cell>
          <cell r="K47">
            <v>10.545037033701794</v>
          </cell>
        </row>
        <row r="48">
          <cell r="C48">
            <v>4.8989589712186161</v>
          </cell>
          <cell r="D48">
            <v>2.2378484827387286</v>
          </cell>
          <cell r="E48">
            <v>3.2942451662265486</v>
          </cell>
          <cell r="F48">
            <v>0.86421635910731531</v>
          </cell>
          <cell r="G48">
            <v>3.4546576187538554</v>
          </cell>
          <cell r="H48">
            <v>2.998889300259163</v>
          </cell>
          <cell r="I48">
            <v>13.801533941915258</v>
          </cell>
          <cell r="J48">
            <v>20.325253601198956</v>
          </cell>
          <cell r="K48">
            <v>13.710349174902632</v>
          </cell>
        </row>
        <row r="49">
          <cell r="C49">
            <v>8.0220453153704838</v>
          </cell>
          <cell r="D49">
            <v>9.1085406244094571</v>
          </cell>
          <cell r="E49">
            <v>15.146089146524838</v>
          </cell>
          <cell r="F49">
            <v>9.0488536424177717</v>
          </cell>
          <cell r="G49">
            <v>2.5663170882171498</v>
          </cell>
          <cell r="I49">
            <v>30.590114158402177</v>
          </cell>
          <cell r="J49">
            <v>14.937389301063948</v>
          </cell>
          <cell r="K49">
            <v>15.19619982439947</v>
          </cell>
          <cell r="L49">
            <v>13.832669322709163</v>
          </cell>
        </row>
        <row r="50">
          <cell r="C50">
            <v>0.96754439681567661</v>
          </cell>
          <cell r="D50">
            <v>0.65643555493669381</v>
          </cell>
          <cell r="E50">
            <v>3.6874292667116531</v>
          </cell>
          <cell r="F50">
            <v>0.81846372833104564</v>
          </cell>
          <cell r="G50">
            <v>3.4546576187538554</v>
          </cell>
          <cell r="H50">
            <v>3.0803406145871897</v>
          </cell>
          <cell r="I50">
            <v>1.6561840730298309</v>
          </cell>
          <cell r="J50">
            <v>3.1212455255954521</v>
          </cell>
          <cell r="K50">
            <v>4.3900132826042908</v>
          </cell>
          <cell r="L50">
            <v>0.95617529880478092</v>
          </cell>
        </row>
        <row r="51">
          <cell r="C51">
            <v>2.1494182486221676</v>
          </cell>
          <cell r="D51">
            <v>1.4720070019792528</v>
          </cell>
          <cell r="E51">
            <v>0.56852295610683978</v>
          </cell>
          <cell r="F51">
            <v>1.7945198515581311</v>
          </cell>
          <cell r="G51">
            <v>1.7807937487147851</v>
          </cell>
          <cell r="H51">
            <v>0.79970381340244345</v>
          </cell>
        </row>
        <row r="52">
          <cell r="C52">
            <v>14.390691977954683</v>
          </cell>
          <cell r="D52">
            <v>14.570880120943279</v>
          </cell>
          <cell r="E52">
            <v>10.334365884371994</v>
          </cell>
          <cell r="F52">
            <v>8.3879823089827656</v>
          </cell>
          <cell r="G52">
            <v>4.4417026526835288</v>
          </cell>
          <cell r="H52">
            <v>11.032950758978155</v>
          </cell>
          <cell r="I52">
            <v>7.3936788974546026</v>
          </cell>
          <cell r="J52">
            <v>16.312223639719086</v>
          </cell>
          <cell r="K52">
            <v>17.379950021387245</v>
          </cell>
          <cell r="L52">
            <v>2.693227091633466</v>
          </cell>
        </row>
        <row r="53">
          <cell r="C53">
            <v>0.72259644825474578</v>
          </cell>
          <cell r="D53">
            <v>0.53708363585729491</v>
          </cell>
          <cell r="E53">
            <v>0.31348462065704252</v>
          </cell>
          <cell r="F53">
            <v>0.57953332316608197</v>
          </cell>
          <cell r="G53">
            <v>0.47295907875796828</v>
          </cell>
          <cell r="H53">
            <v>0.37023324694557569</v>
          </cell>
        </row>
        <row r="54">
          <cell r="C54">
            <v>1.0349050826699326</v>
          </cell>
          <cell r="D54">
            <v>0.65643555493669381</v>
          </cell>
          <cell r="E54">
            <v>0.62165594265888091</v>
          </cell>
          <cell r="F54">
            <v>1.4335824309897818</v>
          </cell>
          <cell r="G54">
            <v>1.3571869216533003</v>
          </cell>
          <cell r="H54">
            <v>0.28137726767863752</v>
          </cell>
        </row>
        <row r="55">
          <cell r="C55">
            <v>0.28781383955909368</v>
          </cell>
          <cell r="D55">
            <v>0.66638154819331041</v>
          </cell>
          <cell r="E55">
            <v>0.39849739914030829</v>
          </cell>
          <cell r="F55">
            <v>1.3268262925118193</v>
          </cell>
          <cell r="G55">
            <v>0.78963602714373837</v>
          </cell>
          <cell r="H55">
            <v>0.17771195853387634</v>
          </cell>
          <cell r="I55">
            <v>7.5908436680533917E-2</v>
          </cell>
          <cell r="J55">
            <v>2.9726147862813829E-2</v>
          </cell>
        </row>
        <row r="56">
          <cell r="C56">
            <v>1.2982241273729331</v>
          </cell>
          <cell r="D56">
            <v>0.97470733914842422</v>
          </cell>
          <cell r="E56">
            <v>0.4569436843475535</v>
          </cell>
          <cell r="F56">
            <v>1.2912409130191653</v>
          </cell>
          <cell r="G56">
            <v>1.0281719103434095</v>
          </cell>
          <cell r="H56">
            <v>0.5701592002961865</v>
          </cell>
        </row>
        <row r="57">
          <cell r="C57">
            <v>0.48377219840783831</v>
          </cell>
          <cell r="D57">
            <v>0.88519339983887491</v>
          </cell>
          <cell r="E57">
            <v>0.56320965745163576</v>
          </cell>
          <cell r="F57">
            <v>0.80321285140562249</v>
          </cell>
          <cell r="G57">
            <v>0.68681883610939742</v>
          </cell>
          <cell r="H57">
            <v>0.43687523139577933</v>
          </cell>
        </row>
        <row r="58">
          <cell r="C58">
            <v>0.45927740355174523</v>
          </cell>
          <cell r="D58">
            <v>0.4276777100345126</v>
          </cell>
          <cell r="E58">
            <v>0.10626597310408221</v>
          </cell>
          <cell r="F58">
            <v>0.49311168725535048</v>
          </cell>
          <cell r="G58">
            <v>0.29200082253752829</v>
          </cell>
          <cell r="H58">
            <v>0.27397260273972601</v>
          </cell>
        </row>
        <row r="59">
          <cell r="C59">
            <v>0.23270055113288424</v>
          </cell>
          <cell r="D59">
            <v>9.9459932566165726E-2</v>
          </cell>
          <cell r="F59">
            <v>0.19826140003050174</v>
          </cell>
        </row>
        <row r="60">
          <cell r="C60">
            <v>0.45315370483772194</v>
          </cell>
          <cell r="D60">
            <v>0.2745094138826174</v>
          </cell>
          <cell r="E60">
            <v>5.0476337224439047E-2</v>
          </cell>
          <cell r="F60">
            <v>0.46769355904631182</v>
          </cell>
          <cell r="G60">
            <v>0.35780382479950645</v>
          </cell>
          <cell r="J60">
            <v>0.2724896887424601</v>
          </cell>
          <cell r="K60">
            <v>0.38271910668857922</v>
          </cell>
        </row>
        <row r="61">
          <cell r="D61">
            <v>0.3043473936524671</v>
          </cell>
          <cell r="E61">
            <v>0.18596545293214387</v>
          </cell>
          <cell r="F61">
            <v>0.32281022825479133</v>
          </cell>
          <cell r="G61">
            <v>0.3413530742340119</v>
          </cell>
          <cell r="H61">
            <v>0.4220659015179562</v>
          </cell>
        </row>
        <row r="62">
          <cell r="C62">
            <v>0.36742192284139619</v>
          </cell>
          <cell r="D62">
            <v>0.19195766985269985</v>
          </cell>
          <cell r="E62">
            <v>0.10626597310408221</v>
          </cell>
          <cell r="F62">
            <v>0.54394794367342791</v>
          </cell>
          <cell r="G62">
            <v>0.55110014394406748</v>
          </cell>
          <cell r="H62">
            <v>0.15549796371714178</v>
          </cell>
          <cell r="I62">
            <v>5.9149431179636822E-2</v>
          </cell>
          <cell r="J62">
            <v>0.18578842414258642</v>
          </cell>
          <cell r="K62">
            <v>0.13507733177243972</v>
          </cell>
        </row>
        <row r="63">
          <cell r="D63">
            <v>0.27252021523129411</v>
          </cell>
          <cell r="E63">
            <v>0.65884903324530975</v>
          </cell>
          <cell r="G63">
            <v>0.91301665638494767</v>
          </cell>
          <cell r="H63">
            <v>0.91817845242502771</v>
          </cell>
        </row>
        <row r="64">
          <cell r="C64">
            <v>0.6981016533986526</v>
          </cell>
          <cell r="D64">
            <v>0.5669216156271446</v>
          </cell>
          <cell r="E64">
            <v>0.36661760720908365</v>
          </cell>
          <cell r="F64">
            <v>0.6100350770169285</v>
          </cell>
          <cell r="G64">
            <v>0.59633970799917746</v>
          </cell>
          <cell r="H64">
            <v>0.33320992225101809</v>
          </cell>
        </row>
        <row r="65">
          <cell r="D65">
            <v>1.6211969008285012</v>
          </cell>
          <cell r="E65">
            <v>0.19978002943567455</v>
          </cell>
          <cell r="F65">
            <v>0.76762747191296832</v>
          </cell>
          <cell r="G65">
            <v>4.5239564055110018</v>
          </cell>
          <cell r="H65">
            <v>7.4046649389115135E-2</v>
          </cell>
        </row>
        <row r="66">
          <cell r="C66">
            <v>4.8989589712186157E-2</v>
          </cell>
          <cell r="D66">
            <v>3.0832579095511375E-2</v>
          </cell>
          <cell r="E66">
            <v>1.4345906369051099E-2</v>
          </cell>
          <cell r="F66">
            <v>5.0836256418077368E-2</v>
          </cell>
          <cell r="G66">
            <v>2.8788813489615466E-2</v>
          </cell>
          <cell r="H66">
            <v>4.4427989633469084E-2</v>
          </cell>
          <cell r="I66">
            <v>9.8582385299394698E-2</v>
          </cell>
          <cell r="J66">
            <v>0.10899587549698403</v>
          </cell>
          <cell r="K66">
            <v>0.11931830973232176</v>
          </cell>
        </row>
        <row r="67">
          <cell r="C67">
            <v>1.9902020820575625</v>
          </cell>
          <cell r="D67">
            <v>1.5714669345454184</v>
          </cell>
          <cell r="E67">
            <v>2.0721864755296031</v>
          </cell>
          <cell r="F67">
            <v>1.6877637130801688</v>
          </cell>
          <cell r="G67">
            <v>2.1056960723833025</v>
          </cell>
          <cell r="H67">
            <v>1.6364309514994446</v>
          </cell>
          <cell r="I67">
            <v>0.24645596324848676</v>
          </cell>
          <cell r="J67">
            <v>0.55736527242775924</v>
          </cell>
          <cell r="K67">
            <v>0.47277066120353906</v>
          </cell>
        </row>
        <row r="68">
          <cell r="C68">
            <v>4.8989589712186157E-2</v>
          </cell>
          <cell r="D68">
            <v>3.0832579095511375E-2</v>
          </cell>
          <cell r="E68">
            <v>1.4345906369051099E-2</v>
          </cell>
          <cell r="F68">
            <v>5.0836256418077368E-2</v>
          </cell>
          <cell r="G68">
            <v>2.8788813489615466E-2</v>
          </cell>
          <cell r="H68">
            <v>4.4427989633469084E-2</v>
          </cell>
        </row>
        <row r="69">
          <cell r="C69">
            <v>0.71034905082669919</v>
          </cell>
          <cell r="D69">
            <v>0.85038242344071702</v>
          </cell>
          <cell r="E69">
            <v>0.23378514082898089</v>
          </cell>
          <cell r="F69">
            <v>0.62020232830054389</v>
          </cell>
          <cell r="G69">
            <v>2.0234423195558295</v>
          </cell>
          <cell r="H69">
            <v>0.23694927804516844</v>
          </cell>
        </row>
        <row r="70">
          <cell r="C70">
            <v>6.1236987140232693E-2</v>
          </cell>
          <cell r="D70">
            <v>2.8843380444188056E-2</v>
          </cell>
          <cell r="F70">
            <v>5.0836256418077368E-2</v>
          </cell>
        </row>
        <row r="71">
          <cell r="C71">
            <v>1.8309859154929575</v>
          </cell>
          <cell r="D71">
            <v>1.903663109316412</v>
          </cell>
          <cell r="E71">
            <v>0.66416233190051377</v>
          </cell>
          <cell r="F71">
            <v>2.9993391286665649</v>
          </cell>
          <cell r="G71">
            <v>4.1538145177873735</v>
          </cell>
          <cell r="H71">
            <v>0.45168456127360235</v>
          </cell>
          <cell r="I71">
            <v>1.9716477059878942E-2</v>
          </cell>
          <cell r="J71">
            <v>3.7157684828517286E-2</v>
          </cell>
          <cell r="K71">
            <v>6.7538665886219859E-2</v>
          </cell>
        </row>
        <row r="72">
          <cell r="C72">
            <v>0.80832823025107159</v>
          </cell>
          <cell r="D72">
            <v>0.68627353470654351</v>
          </cell>
          <cell r="E72">
            <v>0.60571604669326862</v>
          </cell>
          <cell r="F72">
            <v>0.69137308728585223</v>
          </cell>
          <cell r="G72">
            <v>0.44417026526835285</v>
          </cell>
          <cell r="H72">
            <v>0.62199185486856712</v>
          </cell>
          <cell r="I72">
            <v>1.7251917427394072</v>
          </cell>
          <cell r="J72">
            <v>1.8591228309201482</v>
          </cell>
          <cell r="K72">
            <v>1.416060694747743</v>
          </cell>
          <cell r="L72">
            <v>0.73306772908366535</v>
          </cell>
        </row>
        <row r="73">
          <cell r="C73">
            <v>0.15921616656460502</v>
          </cell>
          <cell r="D73">
            <v>0.5967595953969943</v>
          </cell>
          <cell r="E73">
            <v>0.30817132200183839</v>
          </cell>
          <cell r="F73">
            <v>0.36602104621015707</v>
          </cell>
          <cell r="G73">
            <v>0.93358009459181568</v>
          </cell>
          <cell r="H73">
            <v>0.38504257682339871</v>
          </cell>
        </row>
        <row r="74">
          <cell r="C74">
            <v>2.5107164727495404</v>
          </cell>
          <cell r="D74">
            <v>1.2034651840506052</v>
          </cell>
          <cell r="E74">
            <v>0.55789635879643162</v>
          </cell>
          <cell r="F74">
            <v>1.2607391591683188</v>
          </cell>
          <cell r="G74">
            <v>1.2502570429775859</v>
          </cell>
          <cell r="H74">
            <v>0.67382450944094774</v>
          </cell>
        </row>
        <row r="75">
          <cell r="C75">
            <v>0.83282302510716466</v>
          </cell>
          <cell r="D75">
            <v>0.74594949424624291</v>
          </cell>
          <cell r="E75">
            <v>0.39318410048510416</v>
          </cell>
          <cell r="F75">
            <v>0.78287834883839147</v>
          </cell>
          <cell r="G75">
            <v>0.92535471930906843</v>
          </cell>
          <cell r="H75">
            <v>0.38504257682339871</v>
          </cell>
        </row>
        <row r="76">
          <cell r="D76">
            <v>0.45950488845568566</v>
          </cell>
          <cell r="E76">
            <v>0.21997056432545015</v>
          </cell>
          <cell r="F76">
            <v>0.47786081032992728</v>
          </cell>
          <cell r="G76">
            <v>0.4770717663993419</v>
          </cell>
          <cell r="H76">
            <v>3.7023324694557568E-2</v>
          </cell>
        </row>
        <row r="77">
          <cell r="C77">
            <v>0.61236987140232702</v>
          </cell>
          <cell r="D77">
            <v>0.72605750773300981</v>
          </cell>
          <cell r="E77">
            <v>0.27097823141540961</v>
          </cell>
          <cell r="F77">
            <v>0.81338010268923788</v>
          </cell>
          <cell r="G77">
            <v>0.65803002261978205</v>
          </cell>
          <cell r="H77">
            <v>0.19992595335061086</v>
          </cell>
          <cell r="I77">
            <v>4.9291192649697349E-2</v>
          </cell>
          <cell r="J77">
            <v>6.1929474714195472E-2</v>
          </cell>
          <cell r="K77">
            <v>0.22512888628739955</v>
          </cell>
        </row>
        <row r="78">
          <cell r="C78">
            <v>0.23270055113288424</v>
          </cell>
          <cell r="D78">
            <v>0.25262822871806095</v>
          </cell>
          <cell r="E78">
            <v>9.0326077138469879E-2</v>
          </cell>
          <cell r="F78">
            <v>0.6100350770169285</v>
          </cell>
          <cell r="G78">
            <v>0.40715607649599012</v>
          </cell>
          <cell r="H78">
            <v>7.4046649389115135E-2</v>
          </cell>
          <cell r="I78">
            <v>0.3647548256077604</v>
          </cell>
          <cell r="J78">
            <v>1.2385894942839095</v>
          </cell>
          <cell r="K78">
            <v>0.78795110200589835</v>
          </cell>
        </row>
        <row r="79">
          <cell r="C79">
            <v>2.0453153704837721</v>
          </cell>
          <cell r="D79">
            <v>2.556120266950459</v>
          </cell>
          <cell r="E79">
            <v>0.47288358031316585</v>
          </cell>
          <cell r="F79">
            <v>1.8351888566925931</v>
          </cell>
          <cell r="G79">
            <v>1.3160600452395641</v>
          </cell>
          <cell r="H79">
            <v>0.71825249907441679</v>
          </cell>
          <cell r="I79">
            <v>4.9291192649697349E-2</v>
          </cell>
          <cell r="J79">
            <v>0.24771789885678189</v>
          </cell>
          <cell r="K79">
            <v>0.22512888628739955</v>
          </cell>
        </row>
        <row r="80">
          <cell r="C80">
            <v>0.11635027556644212</v>
          </cell>
          <cell r="D80">
            <v>6.9621952796316014E-2</v>
          </cell>
          <cell r="E80">
            <v>1.7002555696653154E-2</v>
          </cell>
          <cell r="F80">
            <v>0.10167251283615474</v>
          </cell>
          <cell r="G80">
            <v>2.8788813489615466E-2</v>
          </cell>
          <cell r="H80">
            <v>5.18326545723806E-2</v>
          </cell>
        </row>
        <row r="81">
          <cell r="C81">
            <v>0.4470300061236987</v>
          </cell>
          <cell r="D81">
            <v>0.39783973026466291</v>
          </cell>
          <cell r="E81">
            <v>0.2114692864771236</v>
          </cell>
          <cell r="F81">
            <v>0.45244268212088862</v>
          </cell>
          <cell r="G81">
            <v>0.60456508328192471</v>
          </cell>
          <cell r="H81">
            <v>7.4046649389115135E-2</v>
          </cell>
        </row>
        <row r="82">
          <cell r="C82">
            <v>6.1236987140232693E-2</v>
          </cell>
          <cell r="D82">
            <v>1.1935191907939888E-2</v>
          </cell>
          <cell r="F82">
            <v>5.0836256418077368E-2</v>
          </cell>
        </row>
        <row r="83">
          <cell r="C83">
            <v>0.30618493570116351</v>
          </cell>
          <cell r="D83">
            <v>0.81557144704255879</v>
          </cell>
          <cell r="E83">
            <v>0.29754472469143017</v>
          </cell>
          <cell r="F83">
            <v>0.95572162065985455</v>
          </cell>
          <cell r="G83">
            <v>0.39893070121324287</v>
          </cell>
          <cell r="H83">
            <v>7.4046649389115135E-2</v>
          </cell>
          <cell r="J83">
            <v>0.66883832691331113</v>
          </cell>
          <cell r="K83">
            <v>0.50653999414664896</v>
          </cell>
        </row>
        <row r="84">
          <cell r="I84">
            <v>0.20781166821112404</v>
          </cell>
          <cell r="J84">
            <v>2.1923034048825198</v>
          </cell>
        </row>
        <row r="85">
          <cell r="C85">
            <v>1.1879975505205143</v>
          </cell>
          <cell r="E85">
            <v>0.19659205024255208</v>
          </cell>
          <cell r="F85">
            <v>1.1641502719739718</v>
          </cell>
          <cell r="G85">
            <v>1.1803413530742339</v>
          </cell>
          <cell r="H85">
            <v>0.59237319511292108</v>
          </cell>
          <cell r="I85">
            <v>0.59149431179636824</v>
          </cell>
          <cell r="J85">
            <v>0.70599601174182836</v>
          </cell>
          <cell r="K85">
            <v>1.0581057655507777</v>
          </cell>
        </row>
        <row r="86">
          <cell r="C86">
            <v>1.3962033067973052</v>
          </cell>
          <cell r="E86">
            <v>0.20721864755296032</v>
          </cell>
          <cell r="F86">
            <v>1.0726450104214325</v>
          </cell>
          <cell r="G86">
            <v>1.1680032901501132</v>
          </cell>
          <cell r="H86">
            <v>0.59237319511292108</v>
          </cell>
          <cell r="I86">
            <v>0.64078550444606563</v>
          </cell>
          <cell r="J86">
            <v>0.76792548645602388</v>
          </cell>
          <cell r="K86">
            <v>1.2832346518381774</v>
          </cell>
        </row>
        <row r="87">
          <cell r="C87">
            <v>0.77770973668095522</v>
          </cell>
          <cell r="E87">
            <v>0.24972503679459321</v>
          </cell>
          <cell r="F87">
            <v>0.65578770779319806</v>
          </cell>
          <cell r="G87">
            <v>0.64980464733703469</v>
          </cell>
          <cell r="H87">
            <v>0.38504257682339871</v>
          </cell>
        </row>
        <row r="88">
          <cell r="C88">
            <v>0.2020820575627679</v>
          </cell>
          <cell r="E88">
            <v>0.11104794189376591</v>
          </cell>
          <cell r="F88">
            <v>0.17284327182146306</v>
          </cell>
          <cell r="G88">
            <v>0.1316060045239564</v>
          </cell>
          <cell r="H88">
            <v>0.17030729359496483</v>
          </cell>
        </row>
        <row r="89">
          <cell r="J89">
            <v>9.4132801565577115E-2</v>
          </cell>
        </row>
        <row r="90">
          <cell r="K90">
            <v>0.22512888628739955</v>
          </cell>
          <cell r="L90">
            <v>0.44621513944223112</v>
          </cell>
        </row>
        <row r="91">
          <cell r="C91">
            <v>4.470300061236987</v>
          </cell>
          <cell r="D91">
            <v>3.9883432959032454</v>
          </cell>
          <cell r="E91">
            <v>6.189992933312789</v>
          </cell>
          <cell r="F91">
            <v>3.8635554877738802</v>
          </cell>
          <cell r="G91">
            <v>10.281719103434094</v>
          </cell>
          <cell r="H91">
            <v>9.3298778230285073</v>
          </cell>
          <cell r="I91">
            <v>0.78865908239515758</v>
          </cell>
          <cell r="J91">
            <v>4.9667438720784771</v>
          </cell>
          <cell r="K91">
            <v>0.9005155451495982</v>
          </cell>
        </row>
        <row r="92">
          <cell r="D92">
            <v>0.02</v>
          </cell>
          <cell r="F92">
            <v>5.0999999999999997E-2</v>
          </cell>
        </row>
        <row r="93">
          <cell r="D93">
            <v>0.104</v>
          </cell>
          <cell r="F93">
            <v>0.122</v>
          </cell>
          <cell r="G93">
            <v>0.13200000000000001</v>
          </cell>
        </row>
        <row r="94">
          <cell r="D94">
            <v>0.05</v>
          </cell>
          <cell r="E94">
            <v>0.98699999999999999</v>
          </cell>
          <cell r="G94">
            <v>0.10299999999999999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3"/>
  <sheetViews>
    <sheetView tabSelected="1" topLeftCell="A76" zoomScaleNormal="100" workbookViewId="0">
      <selection activeCell="N98" sqref="N98"/>
    </sheetView>
  </sheetViews>
  <sheetFormatPr defaultColWidth="6.140625" defaultRowHeight="14.25" customHeight="1"/>
  <cols>
    <col min="1" max="1" width="5.85546875" style="3" customWidth="1"/>
    <col min="2" max="2" width="26.7109375" style="2" customWidth="1"/>
    <col min="3" max="3" width="7.85546875" style="3" customWidth="1"/>
    <col min="4" max="4" width="7.7109375" style="3" customWidth="1"/>
    <col min="5" max="5" width="7.42578125" style="3" customWidth="1"/>
    <col min="6" max="6" width="8.28515625" style="3" customWidth="1"/>
    <col min="7" max="8" width="7.42578125" style="3" customWidth="1"/>
    <col min="9" max="9" width="8.5703125" style="3" customWidth="1"/>
    <col min="10" max="10" width="9.140625" style="3" customWidth="1"/>
    <col min="11" max="11" width="9.28515625" style="3" customWidth="1"/>
    <col min="12" max="12" width="7.85546875" style="3" customWidth="1"/>
    <col min="13" max="13" width="7.5703125" style="3" customWidth="1"/>
    <col min="14" max="14" width="8.7109375" style="2" customWidth="1"/>
    <col min="15" max="15" width="8.42578125" style="2" customWidth="1"/>
    <col min="16" max="17" width="6.140625" style="2" customWidth="1"/>
    <col min="18" max="95" width="6.140625" style="2"/>
    <col min="96" max="96" width="6.140625" style="2" customWidth="1"/>
    <col min="97" max="254" width="6.140625" style="2"/>
    <col min="255" max="255" width="3.85546875" style="2" customWidth="1"/>
    <col min="256" max="256" width="25.140625" style="2" customWidth="1"/>
    <col min="257" max="257" width="9.5703125" style="2" customWidth="1"/>
    <col min="258" max="258" width="7.7109375" style="2" customWidth="1"/>
    <col min="259" max="259" width="7.42578125" style="2" customWidth="1"/>
    <col min="260" max="260" width="6.7109375" style="2" customWidth="1"/>
    <col min="261" max="262" width="7.42578125" style="2" customWidth="1"/>
    <col min="263" max="263" width="8.28515625" style="2" customWidth="1"/>
    <col min="264" max="264" width="8.5703125" style="2" bestFit="1" customWidth="1"/>
    <col min="265" max="265" width="7.85546875" style="2" customWidth="1"/>
    <col min="266" max="266" width="7" style="2" customWidth="1"/>
    <col min="267" max="267" width="5.42578125" style="2" customWidth="1"/>
    <col min="268" max="268" width="8.85546875" style="2" customWidth="1"/>
    <col min="269" max="269" width="8.5703125" style="2" customWidth="1"/>
    <col min="270" max="510" width="6.140625" style="2"/>
    <col min="511" max="511" width="3.85546875" style="2" customWidth="1"/>
    <col min="512" max="512" width="25.140625" style="2" customWidth="1"/>
    <col min="513" max="513" width="9.5703125" style="2" customWidth="1"/>
    <col min="514" max="514" width="7.7109375" style="2" customWidth="1"/>
    <col min="515" max="515" width="7.42578125" style="2" customWidth="1"/>
    <col min="516" max="516" width="6.7109375" style="2" customWidth="1"/>
    <col min="517" max="518" width="7.42578125" style="2" customWidth="1"/>
    <col min="519" max="519" width="8.28515625" style="2" customWidth="1"/>
    <col min="520" max="520" width="8.5703125" style="2" bestFit="1" customWidth="1"/>
    <col min="521" max="521" width="7.85546875" style="2" customWidth="1"/>
    <col min="522" max="522" width="7" style="2" customWidth="1"/>
    <col min="523" max="523" width="5.42578125" style="2" customWidth="1"/>
    <col min="524" max="524" width="8.85546875" style="2" customWidth="1"/>
    <col min="525" max="525" width="8.5703125" style="2" customWidth="1"/>
    <col min="526" max="766" width="6.140625" style="2"/>
    <col min="767" max="767" width="3.85546875" style="2" customWidth="1"/>
    <col min="768" max="768" width="25.140625" style="2" customWidth="1"/>
    <col min="769" max="769" width="9.5703125" style="2" customWidth="1"/>
    <col min="770" max="770" width="7.7109375" style="2" customWidth="1"/>
    <col min="771" max="771" width="7.42578125" style="2" customWidth="1"/>
    <col min="772" max="772" width="6.7109375" style="2" customWidth="1"/>
    <col min="773" max="774" width="7.42578125" style="2" customWidth="1"/>
    <col min="775" max="775" width="8.28515625" style="2" customWidth="1"/>
    <col min="776" max="776" width="8.5703125" style="2" bestFit="1" customWidth="1"/>
    <col min="777" max="777" width="7.85546875" style="2" customWidth="1"/>
    <col min="778" max="778" width="7" style="2" customWidth="1"/>
    <col min="779" max="779" width="5.42578125" style="2" customWidth="1"/>
    <col min="780" max="780" width="8.85546875" style="2" customWidth="1"/>
    <col min="781" max="781" width="8.5703125" style="2" customWidth="1"/>
    <col min="782" max="1022" width="6.140625" style="2"/>
    <col min="1023" max="1023" width="3.85546875" style="2" customWidth="1"/>
    <col min="1024" max="1024" width="25.140625" style="2" customWidth="1"/>
    <col min="1025" max="1025" width="9.5703125" style="2" customWidth="1"/>
    <col min="1026" max="1026" width="7.7109375" style="2" customWidth="1"/>
    <col min="1027" max="1027" width="7.42578125" style="2" customWidth="1"/>
    <col min="1028" max="1028" width="6.7109375" style="2" customWidth="1"/>
    <col min="1029" max="1030" width="7.42578125" style="2" customWidth="1"/>
    <col min="1031" max="1031" width="8.28515625" style="2" customWidth="1"/>
    <col min="1032" max="1032" width="8.5703125" style="2" bestFit="1" customWidth="1"/>
    <col min="1033" max="1033" width="7.85546875" style="2" customWidth="1"/>
    <col min="1034" max="1034" width="7" style="2" customWidth="1"/>
    <col min="1035" max="1035" width="5.42578125" style="2" customWidth="1"/>
    <col min="1036" max="1036" width="8.85546875" style="2" customWidth="1"/>
    <col min="1037" max="1037" width="8.5703125" style="2" customWidth="1"/>
    <col min="1038" max="1278" width="6.140625" style="2"/>
    <col min="1279" max="1279" width="3.85546875" style="2" customWidth="1"/>
    <col min="1280" max="1280" width="25.140625" style="2" customWidth="1"/>
    <col min="1281" max="1281" width="9.5703125" style="2" customWidth="1"/>
    <col min="1282" max="1282" width="7.7109375" style="2" customWidth="1"/>
    <col min="1283" max="1283" width="7.42578125" style="2" customWidth="1"/>
    <col min="1284" max="1284" width="6.7109375" style="2" customWidth="1"/>
    <col min="1285" max="1286" width="7.42578125" style="2" customWidth="1"/>
    <col min="1287" max="1287" width="8.28515625" style="2" customWidth="1"/>
    <col min="1288" max="1288" width="8.5703125" style="2" bestFit="1" customWidth="1"/>
    <col min="1289" max="1289" width="7.85546875" style="2" customWidth="1"/>
    <col min="1290" max="1290" width="7" style="2" customWidth="1"/>
    <col min="1291" max="1291" width="5.42578125" style="2" customWidth="1"/>
    <col min="1292" max="1292" width="8.85546875" style="2" customWidth="1"/>
    <col min="1293" max="1293" width="8.5703125" style="2" customWidth="1"/>
    <col min="1294" max="1534" width="6.140625" style="2"/>
    <col min="1535" max="1535" width="3.85546875" style="2" customWidth="1"/>
    <col min="1536" max="1536" width="25.140625" style="2" customWidth="1"/>
    <col min="1537" max="1537" width="9.5703125" style="2" customWidth="1"/>
    <col min="1538" max="1538" width="7.7109375" style="2" customWidth="1"/>
    <col min="1539" max="1539" width="7.42578125" style="2" customWidth="1"/>
    <col min="1540" max="1540" width="6.7109375" style="2" customWidth="1"/>
    <col min="1541" max="1542" width="7.42578125" style="2" customWidth="1"/>
    <col min="1543" max="1543" width="8.28515625" style="2" customWidth="1"/>
    <col min="1544" max="1544" width="8.5703125" style="2" bestFit="1" customWidth="1"/>
    <col min="1545" max="1545" width="7.85546875" style="2" customWidth="1"/>
    <col min="1546" max="1546" width="7" style="2" customWidth="1"/>
    <col min="1547" max="1547" width="5.42578125" style="2" customWidth="1"/>
    <col min="1548" max="1548" width="8.85546875" style="2" customWidth="1"/>
    <col min="1549" max="1549" width="8.5703125" style="2" customWidth="1"/>
    <col min="1550" max="1790" width="6.140625" style="2"/>
    <col min="1791" max="1791" width="3.85546875" style="2" customWidth="1"/>
    <col min="1792" max="1792" width="25.140625" style="2" customWidth="1"/>
    <col min="1793" max="1793" width="9.5703125" style="2" customWidth="1"/>
    <col min="1794" max="1794" width="7.7109375" style="2" customWidth="1"/>
    <col min="1795" max="1795" width="7.42578125" style="2" customWidth="1"/>
    <col min="1796" max="1796" width="6.7109375" style="2" customWidth="1"/>
    <col min="1797" max="1798" width="7.42578125" style="2" customWidth="1"/>
    <col min="1799" max="1799" width="8.28515625" style="2" customWidth="1"/>
    <col min="1800" max="1800" width="8.5703125" style="2" bestFit="1" customWidth="1"/>
    <col min="1801" max="1801" width="7.85546875" style="2" customWidth="1"/>
    <col min="1802" max="1802" width="7" style="2" customWidth="1"/>
    <col min="1803" max="1803" width="5.42578125" style="2" customWidth="1"/>
    <col min="1804" max="1804" width="8.85546875" style="2" customWidth="1"/>
    <col min="1805" max="1805" width="8.5703125" style="2" customWidth="1"/>
    <col min="1806" max="2046" width="6.140625" style="2"/>
    <col min="2047" max="2047" width="3.85546875" style="2" customWidth="1"/>
    <col min="2048" max="2048" width="25.140625" style="2" customWidth="1"/>
    <col min="2049" max="2049" width="9.5703125" style="2" customWidth="1"/>
    <col min="2050" max="2050" width="7.7109375" style="2" customWidth="1"/>
    <col min="2051" max="2051" width="7.42578125" style="2" customWidth="1"/>
    <col min="2052" max="2052" width="6.7109375" style="2" customWidth="1"/>
    <col min="2053" max="2054" width="7.42578125" style="2" customWidth="1"/>
    <col min="2055" max="2055" width="8.28515625" style="2" customWidth="1"/>
    <col min="2056" max="2056" width="8.5703125" style="2" bestFit="1" customWidth="1"/>
    <col min="2057" max="2057" width="7.85546875" style="2" customWidth="1"/>
    <col min="2058" max="2058" width="7" style="2" customWidth="1"/>
    <col min="2059" max="2059" width="5.42578125" style="2" customWidth="1"/>
    <col min="2060" max="2060" width="8.85546875" style="2" customWidth="1"/>
    <col min="2061" max="2061" width="8.5703125" style="2" customWidth="1"/>
    <col min="2062" max="2302" width="6.140625" style="2"/>
    <col min="2303" max="2303" width="3.85546875" style="2" customWidth="1"/>
    <col min="2304" max="2304" width="25.140625" style="2" customWidth="1"/>
    <col min="2305" max="2305" width="9.5703125" style="2" customWidth="1"/>
    <col min="2306" max="2306" width="7.7109375" style="2" customWidth="1"/>
    <col min="2307" max="2307" width="7.42578125" style="2" customWidth="1"/>
    <col min="2308" max="2308" width="6.7109375" style="2" customWidth="1"/>
    <col min="2309" max="2310" width="7.42578125" style="2" customWidth="1"/>
    <col min="2311" max="2311" width="8.28515625" style="2" customWidth="1"/>
    <col min="2312" max="2312" width="8.5703125" style="2" bestFit="1" customWidth="1"/>
    <col min="2313" max="2313" width="7.85546875" style="2" customWidth="1"/>
    <col min="2314" max="2314" width="7" style="2" customWidth="1"/>
    <col min="2315" max="2315" width="5.42578125" style="2" customWidth="1"/>
    <col min="2316" max="2316" width="8.85546875" style="2" customWidth="1"/>
    <col min="2317" max="2317" width="8.5703125" style="2" customWidth="1"/>
    <col min="2318" max="2558" width="6.140625" style="2"/>
    <col min="2559" max="2559" width="3.85546875" style="2" customWidth="1"/>
    <col min="2560" max="2560" width="25.140625" style="2" customWidth="1"/>
    <col min="2561" max="2561" width="9.5703125" style="2" customWidth="1"/>
    <col min="2562" max="2562" width="7.7109375" style="2" customWidth="1"/>
    <col min="2563" max="2563" width="7.42578125" style="2" customWidth="1"/>
    <col min="2564" max="2564" width="6.7109375" style="2" customWidth="1"/>
    <col min="2565" max="2566" width="7.42578125" style="2" customWidth="1"/>
    <col min="2567" max="2567" width="8.28515625" style="2" customWidth="1"/>
    <col min="2568" max="2568" width="8.5703125" style="2" bestFit="1" customWidth="1"/>
    <col min="2569" max="2569" width="7.85546875" style="2" customWidth="1"/>
    <col min="2570" max="2570" width="7" style="2" customWidth="1"/>
    <col min="2571" max="2571" width="5.42578125" style="2" customWidth="1"/>
    <col min="2572" max="2572" width="8.85546875" style="2" customWidth="1"/>
    <col min="2573" max="2573" width="8.5703125" style="2" customWidth="1"/>
    <col min="2574" max="2814" width="6.140625" style="2"/>
    <col min="2815" max="2815" width="3.85546875" style="2" customWidth="1"/>
    <col min="2816" max="2816" width="25.140625" style="2" customWidth="1"/>
    <col min="2817" max="2817" width="9.5703125" style="2" customWidth="1"/>
    <col min="2818" max="2818" width="7.7109375" style="2" customWidth="1"/>
    <col min="2819" max="2819" width="7.42578125" style="2" customWidth="1"/>
    <col min="2820" max="2820" width="6.7109375" style="2" customWidth="1"/>
    <col min="2821" max="2822" width="7.42578125" style="2" customWidth="1"/>
    <col min="2823" max="2823" width="8.28515625" style="2" customWidth="1"/>
    <col min="2824" max="2824" width="8.5703125" style="2" bestFit="1" customWidth="1"/>
    <col min="2825" max="2825" width="7.85546875" style="2" customWidth="1"/>
    <col min="2826" max="2826" width="7" style="2" customWidth="1"/>
    <col min="2827" max="2827" width="5.42578125" style="2" customWidth="1"/>
    <col min="2828" max="2828" width="8.85546875" style="2" customWidth="1"/>
    <col min="2829" max="2829" width="8.5703125" style="2" customWidth="1"/>
    <col min="2830" max="3070" width="6.140625" style="2"/>
    <col min="3071" max="3071" width="3.85546875" style="2" customWidth="1"/>
    <col min="3072" max="3072" width="25.140625" style="2" customWidth="1"/>
    <col min="3073" max="3073" width="9.5703125" style="2" customWidth="1"/>
    <col min="3074" max="3074" width="7.7109375" style="2" customWidth="1"/>
    <col min="3075" max="3075" width="7.42578125" style="2" customWidth="1"/>
    <col min="3076" max="3076" width="6.7109375" style="2" customWidth="1"/>
    <col min="3077" max="3078" width="7.42578125" style="2" customWidth="1"/>
    <col min="3079" max="3079" width="8.28515625" style="2" customWidth="1"/>
    <col min="3080" max="3080" width="8.5703125" style="2" bestFit="1" customWidth="1"/>
    <col min="3081" max="3081" width="7.85546875" style="2" customWidth="1"/>
    <col min="3082" max="3082" width="7" style="2" customWidth="1"/>
    <col min="3083" max="3083" width="5.42578125" style="2" customWidth="1"/>
    <col min="3084" max="3084" width="8.85546875" style="2" customWidth="1"/>
    <col min="3085" max="3085" width="8.5703125" style="2" customWidth="1"/>
    <col min="3086" max="3326" width="6.140625" style="2"/>
    <col min="3327" max="3327" width="3.85546875" style="2" customWidth="1"/>
    <col min="3328" max="3328" width="25.140625" style="2" customWidth="1"/>
    <col min="3329" max="3329" width="9.5703125" style="2" customWidth="1"/>
    <col min="3330" max="3330" width="7.7109375" style="2" customWidth="1"/>
    <col min="3331" max="3331" width="7.42578125" style="2" customWidth="1"/>
    <col min="3332" max="3332" width="6.7109375" style="2" customWidth="1"/>
    <col min="3333" max="3334" width="7.42578125" style="2" customWidth="1"/>
    <col min="3335" max="3335" width="8.28515625" style="2" customWidth="1"/>
    <col min="3336" max="3336" width="8.5703125" style="2" bestFit="1" customWidth="1"/>
    <col min="3337" max="3337" width="7.85546875" style="2" customWidth="1"/>
    <col min="3338" max="3338" width="7" style="2" customWidth="1"/>
    <col min="3339" max="3339" width="5.42578125" style="2" customWidth="1"/>
    <col min="3340" max="3340" width="8.85546875" style="2" customWidth="1"/>
    <col min="3341" max="3341" width="8.5703125" style="2" customWidth="1"/>
    <col min="3342" max="3582" width="6.140625" style="2"/>
    <col min="3583" max="3583" width="3.85546875" style="2" customWidth="1"/>
    <col min="3584" max="3584" width="25.140625" style="2" customWidth="1"/>
    <col min="3585" max="3585" width="9.5703125" style="2" customWidth="1"/>
    <col min="3586" max="3586" width="7.7109375" style="2" customWidth="1"/>
    <col min="3587" max="3587" width="7.42578125" style="2" customWidth="1"/>
    <col min="3588" max="3588" width="6.7109375" style="2" customWidth="1"/>
    <col min="3589" max="3590" width="7.42578125" style="2" customWidth="1"/>
    <col min="3591" max="3591" width="8.28515625" style="2" customWidth="1"/>
    <col min="3592" max="3592" width="8.5703125" style="2" bestFit="1" customWidth="1"/>
    <col min="3593" max="3593" width="7.85546875" style="2" customWidth="1"/>
    <col min="3594" max="3594" width="7" style="2" customWidth="1"/>
    <col min="3595" max="3595" width="5.42578125" style="2" customWidth="1"/>
    <col min="3596" max="3596" width="8.85546875" style="2" customWidth="1"/>
    <col min="3597" max="3597" width="8.5703125" style="2" customWidth="1"/>
    <col min="3598" max="3838" width="6.140625" style="2"/>
    <col min="3839" max="3839" width="3.85546875" style="2" customWidth="1"/>
    <col min="3840" max="3840" width="25.140625" style="2" customWidth="1"/>
    <col min="3841" max="3841" width="9.5703125" style="2" customWidth="1"/>
    <col min="3842" max="3842" width="7.7109375" style="2" customWidth="1"/>
    <col min="3843" max="3843" width="7.42578125" style="2" customWidth="1"/>
    <col min="3844" max="3844" width="6.7109375" style="2" customWidth="1"/>
    <col min="3845" max="3846" width="7.42578125" style="2" customWidth="1"/>
    <col min="3847" max="3847" width="8.28515625" style="2" customWidth="1"/>
    <col min="3848" max="3848" width="8.5703125" style="2" bestFit="1" customWidth="1"/>
    <col min="3849" max="3849" width="7.85546875" style="2" customWidth="1"/>
    <col min="3850" max="3850" width="7" style="2" customWidth="1"/>
    <col min="3851" max="3851" width="5.42578125" style="2" customWidth="1"/>
    <col min="3852" max="3852" width="8.85546875" style="2" customWidth="1"/>
    <col min="3853" max="3853" width="8.5703125" style="2" customWidth="1"/>
    <col min="3854" max="4094" width="6.140625" style="2"/>
    <col min="4095" max="4095" width="3.85546875" style="2" customWidth="1"/>
    <col min="4096" max="4096" width="25.140625" style="2" customWidth="1"/>
    <col min="4097" max="4097" width="9.5703125" style="2" customWidth="1"/>
    <col min="4098" max="4098" width="7.7109375" style="2" customWidth="1"/>
    <col min="4099" max="4099" width="7.42578125" style="2" customWidth="1"/>
    <col min="4100" max="4100" width="6.7109375" style="2" customWidth="1"/>
    <col min="4101" max="4102" width="7.42578125" style="2" customWidth="1"/>
    <col min="4103" max="4103" width="8.28515625" style="2" customWidth="1"/>
    <col min="4104" max="4104" width="8.5703125" style="2" bestFit="1" customWidth="1"/>
    <col min="4105" max="4105" width="7.85546875" style="2" customWidth="1"/>
    <col min="4106" max="4106" width="7" style="2" customWidth="1"/>
    <col min="4107" max="4107" width="5.42578125" style="2" customWidth="1"/>
    <col min="4108" max="4108" width="8.85546875" style="2" customWidth="1"/>
    <col min="4109" max="4109" width="8.5703125" style="2" customWidth="1"/>
    <col min="4110" max="4350" width="6.140625" style="2"/>
    <col min="4351" max="4351" width="3.85546875" style="2" customWidth="1"/>
    <col min="4352" max="4352" width="25.140625" style="2" customWidth="1"/>
    <col min="4353" max="4353" width="9.5703125" style="2" customWidth="1"/>
    <col min="4354" max="4354" width="7.7109375" style="2" customWidth="1"/>
    <col min="4355" max="4355" width="7.42578125" style="2" customWidth="1"/>
    <col min="4356" max="4356" width="6.7109375" style="2" customWidth="1"/>
    <col min="4357" max="4358" width="7.42578125" style="2" customWidth="1"/>
    <col min="4359" max="4359" width="8.28515625" style="2" customWidth="1"/>
    <col min="4360" max="4360" width="8.5703125" style="2" bestFit="1" customWidth="1"/>
    <col min="4361" max="4361" width="7.85546875" style="2" customWidth="1"/>
    <col min="4362" max="4362" width="7" style="2" customWidth="1"/>
    <col min="4363" max="4363" width="5.42578125" style="2" customWidth="1"/>
    <col min="4364" max="4364" width="8.85546875" style="2" customWidth="1"/>
    <col min="4365" max="4365" width="8.5703125" style="2" customWidth="1"/>
    <col min="4366" max="4606" width="6.140625" style="2"/>
    <col min="4607" max="4607" width="3.85546875" style="2" customWidth="1"/>
    <col min="4608" max="4608" width="25.140625" style="2" customWidth="1"/>
    <col min="4609" max="4609" width="9.5703125" style="2" customWidth="1"/>
    <col min="4610" max="4610" width="7.7109375" style="2" customWidth="1"/>
    <col min="4611" max="4611" width="7.42578125" style="2" customWidth="1"/>
    <col min="4612" max="4612" width="6.7109375" style="2" customWidth="1"/>
    <col min="4613" max="4614" width="7.42578125" style="2" customWidth="1"/>
    <col min="4615" max="4615" width="8.28515625" style="2" customWidth="1"/>
    <col min="4616" max="4616" width="8.5703125" style="2" bestFit="1" customWidth="1"/>
    <col min="4617" max="4617" width="7.85546875" style="2" customWidth="1"/>
    <col min="4618" max="4618" width="7" style="2" customWidth="1"/>
    <col min="4619" max="4619" width="5.42578125" style="2" customWidth="1"/>
    <col min="4620" max="4620" width="8.85546875" style="2" customWidth="1"/>
    <col min="4621" max="4621" width="8.5703125" style="2" customWidth="1"/>
    <col min="4622" max="4862" width="6.140625" style="2"/>
    <col min="4863" max="4863" width="3.85546875" style="2" customWidth="1"/>
    <col min="4864" max="4864" width="25.140625" style="2" customWidth="1"/>
    <col min="4865" max="4865" width="9.5703125" style="2" customWidth="1"/>
    <col min="4866" max="4866" width="7.7109375" style="2" customWidth="1"/>
    <col min="4867" max="4867" width="7.42578125" style="2" customWidth="1"/>
    <col min="4868" max="4868" width="6.7109375" style="2" customWidth="1"/>
    <col min="4869" max="4870" width="7.42578125" style="2" customWidth="1"/>
    <col min="4871" max="4871" width="8.28515625" style="2" customWidth="1"/>
    <col min="4872" max="4872" width="8.5703125" style="2" bestFit="1" customWidth="1"/>
    <col min="4873" max="4873" width="7.85546875" style="2" customWidth="1"/>
    <col min="4874" max="4874" width="7" style="2" customWidth="1"/>
    <col min="4875" max="4875" width="5.42578125" style="2" customWidth="1"/>
    <col min="4876" max="4876" width="8.85546875" style="2" customWidth="1"/>
    <col min="4877" max="4877" width="8.5703125" style="2" customWidth="1"/>
    <col min="4878" max="5118" width="6.140625" style="2"/>
    <col min="5119" max="5119" width="3.85546875" style="2" customWidth="1"/>
    <col min="5120" max="5120" width="25.140625" style="2" customWidth="1"/>
    <col min="5121" max="5121" width="9.5703125" style="2" customWidth="1"/>
    <col min="5122" max="5122" width="7.7109375" style="2" customWidth="1"/>
    <col min="5123" max="5123" width="7.42578125" style="2" customWidth="1"/>
    <col min="5124" max="5124" width="6.7109375" style="2" customWidth="1"/>
    <col min="5125" max="5126" width="7.42578125" style="2" customWidth="1"/>
    <col min="5127" max="5127" width="8.28515625" style="2" customWidth="1"/>
    <col min="5128" max="5128" width="8.5703125" style="2" bestFit="1" customWidth="1"/>
    <col min="5129" max="5129" width="7.85546875" style="2" customWidth="1"/>
    <col min="5130" max="5130" width="7" style="2" customWidth="1"/>
    <col min="5131" max="5131" width="5.42578125" style="2" customWidth="1"/>
    <col min="5132" max="5132" width="8.85546875" style="2" customWidth="1"/>
    <col min="5133" max="5133" width="8.5703125" style="2" customWidth="1"/>
    <col min="5134" max="5374" width="6.140625" style="2"/>
    <col min="5375" max="5375" width="3.85546875" style="2" customWidth="1"/>
    <col min="5376" max="5376" width="25.140625" style="2" customWidth="1"/>
    <col min="5377" max="5377" width="9.5703125" style="2" customWidth="1"/>
    <col min="5378" max="5378" width="7.7109375" style="2" customWidth="1"/>
    <col min="5379" max="5379" width="7.42578125" style="2" customWidth="1"/>
    <col min="5380" max="5380" width="6.7109375" style="2" customWidth="1"/>
    <col min="5381" max="5382" width="7.42578125" style="2" customWidth="1"/>
    <col min="5383" max="5383" width="8.28515625" style="2" customWidth="1"/>
    <col min="5384" max="5384" width="8.5703125" style="2" bestFit="1" customWidth="1"/>
    <col min="5385" max="5385" width="7.85546875" style="2" customWidth="1"/>
    <col min="5386" max="5386" width="7" style="2" customWidth="1"/>
    <col min="5387" max="5387" width="5.42578125" style="2" customWidth="1"/>
    <col min="5388" max="5388" width="8.85546875" style="2" customWidth="1"/>
    <col min="5389" max="5389" width="8.5703125" style="2" customWidth="1"/>
    <col min="5390" max="5630" width="6.140625" style="2"/>
    <col min="5631" max="5631" width="3.85546875" style="2" customWidth="1"/>
    <col min="5632" max="5632" width="25.140625" style="2" customWidth="1"/>
    <col min="5633" max="5633" width="9.5703125" style="2" customWidth="1"/>
    <col min="5634" max="5634" width="7.7109375" style="2" customWidth="1"/>
    <col min="5635" max="5635" width="7.42578125" style="2" customWidth="1"/>
    <col min="5636" max="5636" width="6.7109375" style="2" customWidth="1"/>
    <col min="5637" max="5638" width="7.42578125" style="2" customWidth="1"/>
    <col min="5639" max="5639" width="8.28515625" style="2" customWidth="1"/>
    <col min="5640" max="5640" width="8.5703125" style="2" bestFit="1" customWidth="1"/>
    <col min="5641" max="5641" width="7.85546875" style="2" customWidth="1"/>
    <col min="5642" max="5642" width="7" style="2" customWidth="1"/>
    <col min="5643" max="5643" width="5.42578125" style="2" customWidth="1"/>
    <col min="5644" max="5644" width="8.85546875" style="2" customWidth="1"/>
    <col min="5645" max="5645" width="8.5703125" style="2" customWidth="1"/>
    <col min="5646" max="5886" width="6.140625" style="2"/>
    <col min="5887" max="5887" width="3.85546875" style="2" customWidth="1"/>
    <col min="5888" max="5888" width="25.140625" style="2" customWidth="1"/>
    <col min="5889" max="5889" width="9.5703125" style="2" customWidth="1"/>
    <col min="5890" max="5890" width="7.7109375" style="2" customWidth="1"/>
    <col min="5891" max="5891" width="7.42578125" style="2" customWidth="1"/>
    <col min="5892" max="5892" width="6.7109375" style="2" customWidth="1"/>
    <col min="5893" max="5894" width="7.42578125" style="2" customWidth="1"/>
    <col min="5895" max="5895" width="8.28515625" style="2" customWidth="1"/>
    <col min="5896" max="5896" width="8.5703125" style="2" bestFit="1" customWidth="1"/>
    <col min="5897" max="5897" width="7.85546875" style="2" customWidth="1"/>
    <col min="5898" max="5898" width="7" style="2" customWidth="1"/>
    <col min="5899" max="5899" width="5.42578125" style="2" customWidth="1"/>
    <col min="5900" max="5900" width="8.85546875" style="2" customWidth="1"/>
    <col min="5901" max="5901" width="8.5703125" style="2" customWidth="1"/>
    <col min="5902" max="6142" width="6.140625" style="2"/>
    <col min="6143" max="6143" width="3.85546875" style="2" customWidth="1"/>
    <col min="6144" max="6144" width="25.140625" style="2" customWidth="1"/>
    <col min="6145" max="6145" width="9.5703125" style="2" customWidth="1"/>
    <col min="6146" max="6146" width="7.7109375" style="2" customWidth="1"/>
    <col min="6147" max="6147" width="7.42578125" style="2" customWidth="1"/>
    <col min="6148" max="6148" width="6.7109375" style="2" customWidth="1"/>
    <col min="6149" max="6150" width="7.42578125" style="2" customWidth="1"/>
    <col min="6151" max="6151" width="8.28515625" style="2" customWidth="1"/>
    <col min="6152" max="6152" width="8.5703125" style="2" bestFit="1" customWidth="1"/>
    <col min="6153" max="6153" width="7.85546875" style="2" customWidth="1"/>
    <col min="6154" max="6154" width="7" style="2" customWidth="1"/>
    <col min="6155" max="6155" width="5.42578125" style="2" customWidth="1"/>
    <col min="6156" max="6156" width="8.85546875" style="2" customWidth="1"/>
    <col min="6157" max="6157" width="8.5703125" style="2" customWidth="1"/>
    <col min="6158" max="6398" width="6.140625" style="2"/>
    <col min="6399" max="6399" width="3.85546875" style="2" customWidth="1"/>
    <col min="6400" max="6400" width="25.140625" style="2" customWidth="1"/>
    <col min="6401" max="6401" width="9.5703125" style="2" customWidth="1"/>
    <col min="6402" max="6402" width="7.7109375" style="2" customWidth="1"/>
    <col min="6403" max="6403" width="7.42578125" style="2" customWidth="1"/>
    <col min="6404" max="6404" width="6.7109375" style="2" customWidth="1"/>
    <col min="6405" max="6406" width="7.42578125" style="2" customWidth="1"/>
    <col min="6407" max="6407" width="8.28515625" style="2" customWidth="1"/>
    <col min="6408" max="6408" width="8.5703125" style="2" bestFit="1" customWidth="1"/>
    <col min="6409" max="6409" width="7.85546875" style="2" customWidth="1"/>
    <col min="6410" max="6410" width="7" style="2" customWidth="1"/>
    <col min="6411" max="6411" width="5.42578125" style="2" customWidth="1"/>
    <col min="6412" max="6412" width="8.85546875" style="2" customWidth="1"/>
    <col min="6413" max="6413" width="8.5703125" style="2" customWidth="1"/>
    <col min="6414" max="6654" width="6.140625" style="2"/>
    <col min="6655" max="6655" width="3.85546875" style="2" customWidth="1"/>
    <col min="6656" max="6656" width="25.140625" style="2" customWidth="1"/>
    <col min="6657" max="6657" width="9.5703125" style="2" customWidth="1"/>
    <col min="6658" max="6658" width="7.7109375" style="2" customWidth="1"/>
    <col min="6659" max="6659" width="7.42578125" style="2" customWidth="1"/>
    <col min="6660" max="6660" width="6.7109375" style="2" customWidth="1"/>
    <col min="6661" max="6662" width="7.42578125" style="2" customWidth="1"/>
    <col min="6663" max="6663" width="8.28515625" style="2" customWidth="1"/>
    <col min="6664" max="6664" width="8.5703125" style="2" bestFit="1" customWidth="1"/>
    <col min="6665" max="6665" width="7.85546875" style="2" customWidth="1"/>
    <col min="6666" max="6666" width="7" style="2" customWidth="1"/>
    <col min="6667" max="6667" width="5.42578125" style="2" customWidth="1"/>
    <col min="6668" max="6668" width="8.85546875" style="2" customWidth="1"/>
    <col min="6669" max="6669" width="8.5703125" style="2" customWidth="1"/>
    <col min="6670" max="6910" width="6.140625" style="2"/>
    <col min="6911" max="6911" width="3.85546875" style="2" customWidth="1"/>
    <col min="6912" max="6912" width="25.140625" style="2" customWidth="1"/>
    <col min="6913" max="6913" width="9.5703125" style="2" customWidth="1"/>
    <col min="6914" max="6914" width="7.7109375" style="2" customWidth="1"/>
    <col min="6915" max="6915" width="7.42578125" style="2" customWidth="1"/>
    <col min="6916" max="6916" width="6.7109375" style="2" customWidth="1"/>
    <col min="6917" max="6918" width="7.42578125" style="2" customWidth="1"/>
    <col min="6919" max="6919" width="8.28515625" style="2" customWidth="1"/>
    <col min="6920" max="6920" width="8.5703125" style="2" bestFit="1" customWidth="1"/>
    <col min="6921" max="6921" width="7.85546875" style="2" customWidth="1"/>
    <col min="6922" max="6922" width="7" style="2" customWidth="1"/>
    <col min="6923" max="6923" width="5.42578125" style="2" customWidth="1"/>
    <col min="6924" max="6924" width="8.85546875" style="2" customWidth="1"/>
    <col min="6925" max="6925" width="8.5703125" style="2" customWidth="1"/>
    <col min="6926" max="7166" width="6.140625" style="2"/>
    <col min="7167" max="7167" width="3.85546875" style="2" customWidth="1"/>
    <col min="7168" max="7168" width="25.140625" style="2" customWidth="1"/>
    <col min="7169" max="7169" width="9.5703125" style="2" customWidth="1"/>
    <col min="7170" max="7170" width="7.7109375" style="2" customWidth="1"/>
    <col min="7171" max="7171" width="7.42578125" style="2" customWidth="1"/>
    <col min="7172" max="7172" width="6.7109375" style="2" customWidth="1"/>
    <col min="7173" max="7174" width="7.42578125" style="2" customWidth="1"/>
    <col min="7175" max="7175" width="8.28515625" style="2" customWidth="1"/>
    <col min="7176" max="7176" width="8.5703125" style="2" bestFit="1" customWidth="1"/>
    <col min="7177" max="7177" width="7.85546875" style="2" customWidth="1"/>
    <col min="7178" max="7178" width="7" style="2" customWidth="1"/>
    <col min="7179" max="7179" width="5.42578125" style="2" customWidth="1"/>
    <col min="7180" max="7180" width="8.85546875" style="2" customWidth="1"/>
    <col min="7181" max="7181" width="8.5703125" style="2" customWidth="1"/>
    <col min="7182" max="7422" width="6.140625" style="2"/>
    <col min="7423" max="7423" width="3.85546875" style="2" customWidth="1"/>
    <col min="7424" max="7424" width="25.140625" style="2" customWidth="1"/>
    <col min="7425" max="7425" width="9.5703125" style="2" customWidth="1"/>
    <col min="7426" max="7426" width="7.7109375" style="2" customWidth="1"/>
    <col min="7427" max="7427" width="7.42578125" style="2" customWidth="1"/>
    <col min="7428" max="7428" width="6.7109375" style="2" customWidth="1"/>
    <col min="7429" max="7430" width="7.42578125" style="2" customWidth="1"/>
    <col min="7431" max="7431" width="8.28515625" style="2" customWidth="1"/>
    <col min="7432" max="7432" width="8.5703125" style="2" bestFit="1" customWidth="1"/>
    <col min="7433" max="7433" width="7.85546875" style="2" customWidth="1"/>
    <col min="7434" max="7434" width="7" style="2" customWidth="1"/>
    <col min="7435" max="7435" width="5.42578125" style="2" customWidth="1"/>
    <col min="7436" max="7436" width="8.85546875" style="2" customWidth="1"/>
    <col min="7437" max="7437" width="8.5703125" style="2" customWidth="1"/>
    <col min="7438" max="7678" width="6.140625" style="2"/>
    <col min="7679" max="7679" width="3.85546875" style="2" customWidth="1"/>
    <col min="7680" max="7680" width="25.140625" style="2" customWidth="1"/>
    <col min="7681" max="7681" width="9.5703125" style="2" customWidth="1"/>
    <col min="7682" max="7682" width="7.7109375" style="2" customWidth="1"/>
    <col min="7683" max="7683" width="7.42578125" style="2" customWidth="1"/>
    <col min="7684" max="7684" width="6.7109375" style="2" customWidth="1"/>
    <col min="7685" max="7686" width="7.42578125" style="2" customWidth="1"/>
    <col min="7687" max="7687" width="8.28515625" style="2" customWidth="1"/>
    <col min="7688" max="7688" width="8.5703125" style="2" bestFit="1" customWidth="1"/>
    <col min="7689" max="7689" width="7.85546875" style="2" customWidth="1"/>
    <col min="7690" max="7690" width="7" style="2" customWidth="1"/>
    <col min="7691" max="7691" width="5.42578125" style="2" customWidth="1"/>
    <col min="7692" max="7692" width="8.85546875" style="2" customWidth="1"/>
    <col min="7693" max="7693" width="8.5703125" style="2" customWidth="1"/>
    <col min="7694" max="7934" width="6.140625" style="2"/>
    <col min="7935" max="7935" width="3.85546875" style="2" customWidth="1"/>
    <col min="7936" max="7936" width="25.140625" style="2" customWidth="1"/>
    <col min="7937" max="7937" width="9.5703125" style="2" customWidth="1"/>
    <col min="7938" max="7938" width="7.7109375" style="2" customWidth="1"/>
    <col min="7939" max="7939" width="7.42578125" style="2" customWidth="1"/>
    <col min="7940" max="7940" width="6.7109375" style="2" customWidth="1"/>
    <col min="7941" max="7942" width="7.42578125" style="2" customWidth="1"/>
    <col min="7943" max="7943" width="8.28515625" style="2" customWidth="1"/>
    <col min="7944" max="7944" width="8.5703125" style="2" bestFit="1" customWidth="1"/>
    <col min="7945" max="7945" width="7.85546875" style="2" customWidth="1"/>
    <col min="7946" max="7946" width="7" style="2" customWidth="1"/>
    <col min="7947" max="7947" width="5.42578125" style="2" customWidth="1"/>
    <col min="7948" max="7948" width="8.85546875" style="2" customWidth="1"/>
    <col min="7949" max="7949" width="8.5703125" style="2" customWidth="1"/>
    <col min="7950" max="8190" width="6.140625" style="2"/>
    <col min="8191" max="8191" width="3.85546875" style="2" customWidth="1"/>
    <col min="8192" max="8192" width="25.140625" style="2" customWidth="1"/>
    <col min="8193" max="8193" width="9.5703125" style="2" customWidth="1"/>
    <col min="8194" max="8194" width="7.7109375" style="2" customWidth="1"/>
    <col min="8195" max="8195" width="7.42578125" style="2" customWidth="1"/>
    <col min="8196" max="8196" width="6.7109375" style="2" customWidth="1"/>
    <col min="8197" max="8198" width="7.42578125" style="2" customWidth="1"/>
    <col min="8199" max="8199" width="8.28515625" style="2" customWidth="1"/>
    <col min="8200" max="8200" width="8.5703125" style="2" bestFit="1" customWidth="1"/>
    <col min="8201" max="8201" width="7.85546875" style="2" customWidth="1"/>
    <col min="8202" max="8202" width="7" style="2" customWidth="1"/>
    <col min="8203" max="8203" width="5.42578125" style="2" customWidth="1"/>
    <col min="8204" max="8204" width="8.85546875" style="2" customWidth="1"/>
    <col min="8205" max="8205" width="8.5703125" style="2" customWidth="1"/>
    <col min="8206" max="8446" width="6.140625" style="2"/>
    <col min="8447" max="8447" width="3.85546875" style="2" customWidth="1"/>
    <col min="8448" max="8448" width="25.140625" style="2" customWidth="1"/>
    <col min="8449" max="8449" width="9.5703125" style="2" customWidth="1"/>
    <col min="8450" max="8450" width="7.7109375" style="2" customWidth="1"/>
    <col min="8451" max="8451" width="7.42578125" style="2" customWidth="1"/>
    <col min="8452" max="8452" width="6.7109375" style="2" customWidth="1"/>
    <col min="8453" max="8454" width="7.42578125" style="2" customWidth="1"/>
    <col min="8455" max="8455" width="8.28515625" style="2" customWidth="1"/>
    <col min="8456" max="8456" width="8.5703125" style="2" bestFit="1" customWidth="1"/>
    <col min="8457" max="8457" width="7.85546875" style="2" customWidth="1"/>
    <col min="8458" max="8458" width="7" style="2" customWidth="1"/>
    <col min="8459" max="8459" width="5.42578125" style="2" customWidth="1"/>
    <col min="8460" max="8460" width="8.85546875" style="2" customWidth="1"/>
    <col min="8461" max="8461" width="8.5703125" style="2" customWidth="1"/>
    <col min="8462" max="8702" width="6.140625" style="2"/>
    <col min="8703" max="8703" width="3.85546875" style="2" customWidth="1"/>
    <col min="8704" max="8704" width="25.140625" style="2" customWidth="1"/>
    <col min="8705" max="8705" width="9.5703125" style="2" customWidth="1"/>
    <col min="8706" max="8706" width="7.7109375" style="2" customWidth="1"/>
    <col min="8707" max="8707" width="7.42578125" style="2" customWidth="1"/>
    <col min="8708" max="8708" width="6.7109375" style="2" customWidth="1"/>
    <col min="8709" max="8710" width="7.42578125" style="2" customWidth="1"/>
    <col min="8711" max="8711" width="8.28515625" style="2" customWidth="1"/>
    <col min="8712" max="8712" width="8.5703125" style="2" bestFit="1" customWidth="1"/>
    <col min="8713" max="8713" width="7.85546875" style="2" customWidth="1"/>
    <col min="8714" max="8714" width="7" style="2" customWidth="1"/>
    <col min="8715" max="8715" width="5.42578125" style="2" customWidth="1"/>
    <col min="8716" max="8716" width="8.85546875" style="2" customWidth="1"/>
    <col min="8717" max="8717" width="8.5703125" style="2" customWidth="1"/>
    <col min="8718" max="8958" width="6.140625" style="2"/>
    <col min="8959" max="8959" width="3.85546875" style="2" customWidth="1"/>
    <col min="8960" max="8960" width="25.140625" style="2" customWidth="1"/>
    <col min="8961" max="8961" width="9.5703125" style="2" customWidth="1"/>
    <col min="8962" max="8962" width="7.7109375" style="2" customWidth="1"/>
    <col min="8963" max="8963" width="7.42578125" style="2" customWidth="1"/>
    <col min="8964" max="8964" width="6.7109375" style="2" customWidth="1"/>
    <col min="8965" max="8966" width="7.42578125" style="2" customWidth="1"/>
    <col min="8967" max="8967" width="8.28515625" style="2" customWidth="1"/>
    <col min="8968" max="8968" width="8.5703125" style="2" bestFit="1" customWidth="1"/>
    <col min="8969" max="8969" width="7.85546875" style="2" customWidth="1"/>
    <col min="8970" max="8970" width="7" style="2" customWidth="1"/>
    <col min="8971" max="8971" width="5.42578125" style="2" customWidth="1"/>
    <col min="8972" max="8972" width="8.85546875" style="2" customWidth="1"/>
    <col min="8973" max="8973" width="8.5703125" style="2" customWidth="1"/>
    <col min="8974" max="9214" width="6.140625" style="2"/>
    <col min="9215" max="9215" width="3.85546875" style="2" customWidth="1"/>
    <col min="9216" max="9216" width="25.140625" style="2" customWidth="1"/>
    <col min="9217" max="9217" width="9.5703125" style="2" customWidth="1"/>
    <col min="9218" max="9218" width="7.7109375" style="2" customWidth="1"/>
    <col min="9219" max="9219" width="7.42578125" style="2" customWidth="1"/>
    <col min="9220" max="9220" width="6.7109375" style="2" customWidth="1"/>
    <col min="9221" max="9222" width="7.42578125" style="2" customWidth="1"/>
    <col min="9223" max="9223" width="8.28515625" style="2" customWidth="1"/>
    <col min="9224" max="9224" width="8.5703125" style="2" bestFit="1" customWidth="1"/>
    <col min="9225" max="9225" width="7.85546875" style="2" customWidth="1"/>
    <col min="9226" max="9226" width="7" style="2" customWidth="1"/>
    <col min="9227" max="9227" width="5.42578125" style="2" customWidth="1"/>
    <col min="9228" max="9228" width="8.85546875" style="2" customWidth="1"/>
    <col min="9229" max="9229" width="8.5703125" style="2" customWidth="1"/>
    <col min="9230" max="9470" width="6.140625" style="2"/>
    <col min="9471" max="9471" width="3.85546875" style="2" customWidth="1"/>
    <col min="9472" max="9472" width="25.140625" style="2" customWidth="1"/>
    <col min="9473" max="9473" width="9.5703125" style="2" customWidth="1"/>
    <col min="9474" max="9474" width="7.7109375" style="2" customWidth="1"/>
    <col min="9475" max="9475" width="7.42578125" style="2" customWidth="1"/>
    <col min="9476" max="9476" width="6.7109375" style="2" customWidth="1"/>
    <col min="9477" max="9478" width="7.42578125" style="2" customWidth="1"/>
    <col min="9479" max="9479" width="8.28515625" style="2" customWidth="1"/>
    <col min="9480" max="9480" width="8.5703125" style="2" bestFit="1" customWidth="1"/>
    <col min="9481" max="9481" width="7.85546875" style="2" customWidth="1"/>
    <col min="9482" max="9482" width="7" style="2" customWidth="1"/>
    <col min="9483" max="9483" width="5.42578125" style="2" customWidth="1"/>
    <col min="9484" max="9484" width="8.85546875" style="2" customWidth="1"/>
    <col min="9485" max="9485" width="8.5703125" style="2" customWidth="1"/>
    <col min="9486" max="9726" width="6.140625" style="2"/>
    <col min="9727" max="9727" width="3.85546875" style="2" customWidth="1"/>
    <col min="9728" max="9728" width="25.140625" style="2" customWidth="1"/>
    <col min="9729" max="9729" width="9.5703125" style="2" customWidth="1"/>
    <col min="9730" max="9730" width="7.7109375" style="2" customWidth="1"/>
    <col min="9731" max="9731" width="7.42578125" style="2" customWidth="1"/>
    <col min="9732" max="9732" width="6.7109375" style="2" customWidth="1"/>
    <col min="9733" max="9734" width="7.42578125" style="2" customWidth="1"/>
    <col min="9735" max="9735" width="8.28515625" style="2" customWidth="1"/>
    <col min="9736" max="9736" width="8.5703125" style="2" bestFit="1" customWidth="1"/>
    <col min="9737" max="9737" width="7.85546875" style="2" customWidth="1"/>
    <col min="9738" max="9738" width="7" style="2" customWidth="1"/>
    <col min="9739" max="9739" width="5.42578125" style="2" customWidth="1"/>
    <col min="9740" max="9740" width="8.85546875" style="2" customWidth="1"/>
    <col min="9741" max="9741" width="8.5703125" style="2" customWidth="1"/>
    <col min="9742" max="9982" width="6.140625" style="2"/>
    <col min="9983" max="9983" width="3.85546875" style="2" customWidth="1"/>
    <col min="9984" max="9984" width="25.140625" style="2" customWidth="1"/>
    <col min="9985" max="9985" width="9.5703125" style="2" customWidth="1"/>
    <col min="9986" max="9986" width="7.7109375" style="2" customWidth="1"/>
    <col min="9987" max="9987" width="7.42578125" style="2" customWidth="1"/>
    <col min="9988" max="9988" width="6.7109375" style="2" customWidth="1"/>
    <col min="9989" max="9990" width="7.42578125" style="2" customWidth="1"/>
    <col min="9991" max="9991" width="8.28515625" style="2" customWidth="1"/>
    <col min="9992" max="9992" width="8.5703125" style="2" bestFit="1" customWidth="1"/>
    <col min="9993" max="9993" width="7.85546875" style="2" customWidth="1"/>
    <col min="9994" max="9994" width="7" style="2" customWidth="1"/>
    <col min="9995" max="9995" width="5.42578125" style="2" customWidth="1"/>
    <col min="9996" max="9996" width="8.85546875" style="2" customWidth="1"/>
    <col min="9997" max="9997" width="8.5703125" style="2" customWidth="1"/>
    <col min="9998" max="10238" width="6.140625" style="2"/>
    <col min="10239" max="10239" width="3.85546875" style="2" customWidth="1"/>
    <col min="10240" max="10240" width="25.140625" style="2" customWidth="1"/>
    <col min="10241" max="10241" width="9.5703125" style="2" customWidth="1"/>
    <col min="10242" max="10242" width="7.7109375" style="2" customWidth="1"/>
    <col min="10243" max="10243" width="7.42578125" style="2" customWidth="1"/>
    <col min="10244" max="10244" width="6.7109375" style="2" customWidth="1"/>
    <col min="10245" max="10246" width="7.42578125" style="2" customWidth="1"/>
    <col min="10247" max="10247" width="8.28515625" style="2" customWidth="1"/>
    <col min="10248" max="10248" width="8.5703125" style="2" bestFit="1" customWidth="1"/>
    <col min="10249" max="10249" width="7.85546875" style="2" customWidth="1"/>
    <col min="10250" max="10250" width="7" style="2" customWidth="1"/>
    <col min="10251" max="10251" width="5.42578125" style="2" customWidth="1"/>
    <col min="10252" max="10252" width="8.85546875" style="2" customWidth="1"/>
    <col min="10253" max="10253" width="8.5703125" style="2" customWidth="1"/>
    <col min="10254" max="10494" width="6.140625" style="2"/>
    <col min="10495" max="10495" width="3.85546875" style="2" customWidth="1"/>
    <col min="10496" max="10496" width="25.140625" style="2" customWidth="1"/>
    <col min="10497" max="10497" width="9.5703125" style="2" customWidth="1"/>
    <col min="10498" max="10498" width="7.7109375" style="2" customWidth="1"/>
    <col min="10499" max="10499" width="7.42578125" style="2" customWidth="1"/>
    <col min="10500" max="10500" width="6.7109375" style="2" customWidth="1"/>
    <col min="10501" max="10502" width="7.42578125" style="2" customWidth="1"/>
    <col min="10503" max="10503" width="8.28515625" style="2" customWidth="1"/>
    <col min="10504" max="10504" width="8.5703125" style="2" bestFit="1" customWidth="1"/>
    <col min="10505" max="10505" width="7.85546875" style="2" customWidth="1"/>
    <col min="10506" max="10506" width="7" style="2" customWidth="1"/>
    <col min="10507" max="10507" width="5.42578125" style="2" customWidth="1"/>
    <col min="10508" max="10508" width="8.85546875" style="2" customWidth="1"/>
    <col min="10509" max="10509" width="8.5703125" style="2" customWidth="1"/>
    <col min="10510" max="10750" width="6.140625" style="2"/>
    <col min="10751" max="10751" width="3.85546875" style="2" customWidth="1"/>
    <col min="10752" max="10752" width="25.140625" style="2" customWidth="1"/>
    <col min="10753" max="10753" width="9.5703125" style="2" customWidth="1"/>
    <col min="10754" max="10754" width="7.7109375" style="2" customWidth="1"/>
    <col min="10755" max="10755" width="7.42578125" style="2" customWidth="1"/>
    <col min="10756" max="10756" width="6.7109375" style="2" customWidth="1"/>
    <col min="10757" max="10758" width="7.42578125" style="2" customWidth="1"/>
    <col min="10759" max="10759" width="8.28515625" style="2" customWidth="1"/>
    <col min="10760" max="10760" width="8.5703125" style="2" bestFit="1" customWidth="1"/>
    <col min="10761" max="10761" width="7.85546875" style="2" customWidth="1"/>
    <col min="10762" max="10762" width="7" style="2" customWidth="1"/>
    <col min="10763" max="10763" width="5.42578125" style="2" customWidth="1"/>
    <col min="10764" max="10764" width="8.85546875" style="2" customWidth="1"/>
    <col min="10765" max="10765" width="8.5703125" style="2" customWidth="1"/>
    <col min="10766" max="11006" width="6.140625" style="2"/>
    <col min="11007" max="11007" width="3.85546875" style="2" customWidth="1"/>
    <col min="11008" max="11008" width="25.140625" style="2" customWidth="1"/>
    <col min="11009" max="11009" width="9.5703125" style="2" customWidth="1"/>
    <col min="11010" max="11010" width="7.7109375" style="2" customWidth="1"/>
    <col min="11011" max="11011" width="7.42578125" style="2" customWidth="1"/>
    <col min="11012" max="11012" width="6.7109375" style="2" customWidth="1"/>
    <col min="11013" max="11014" width="7.42578125" style="2" customWidth="1"/>
    <col min="11015" max="11015" width="8.28515625" style="2" customWidth="1"/>
    <col min="11016" max="11016" width="8.5703125" style="2" bestFit="1" customWidth="1"/>
    <col min="11017" max="11017" width="7.85546875" style="2" customWidth="1"/>
    <col min="11018" max="11018" width="7" style="2" customWidth="1"/>
    <col min="11019" max="11019" width="5.42578125" style="2" customWidth="1"/>
    <col min="11020" max="11020" width="8.85546875" style="2" customWidth="1"/>
    <col min="11021" max="11021" width="8.5703125" style="2" customWidth="1"/>
    <col min="11022" max="11262" width="6.140625" style="2"/>
    <col min="11263" max="11263" width="3.85546875" style="2" customWidth="1"/>
    <col min="11264" max="11264" width="25.140625" style="2" customWidth="1"/>
    <col min="11265" max="11265" width="9.5703125" style="2" customWidth="1"/>
    <col min="11266" max="11266" width="7.7109375" style="2" customWidth="1"/>
    <col min="11267" max="11267" width="7.42578125" style="2" customWidth="1"/>
    <col min="11268" max="11268" width="6.7109375" style="2" customWidth="1"/>
    <col min="11269" max="11270" width="7.42578125" style="2" customWidth="1"/>
    <col min="11271" max="11271" width="8.28515625" style="2" customWidth="1"/>
    <col min="11272" max="11272" width="8.5703125" style="2" bestFit="1" customWidth="1"/>
    <col min="11273" max="11273" width="7.85546875" style="2" customWidth="1"/>
    <col min="11274" max="11274" width="7" style="2" customWidth="1"/>
    <col min="11275" max="11275" width="5.42578125" style="2" customWidth="1"/>
    <col min="11276" max="11276" width="8.85546875" style="2" customWidth="1"/>
    <col min="11277" max="11277" width="8.5703125" style="2" customWidth="1"/>
    <col min="11278" max="11518" width="6.140625" style="2"/>
    <col min="11519" max="11519" width="3.85546875" style="2" customWidth="1"/>
    <col min="11520" max="11520" width="25.140625" style="2" customWidth="1"/>
    <col min="11521" max="11521" width="9.5703125" style="2" customWidth="1"/>
    <col min="11522" max="11522" width="7.7109375" style="2" customWidth="1"/>
    <col min="11523" max="11523" width="7.42578125" style="2" customWidth="1"/>
    <col min="11524" max="11524" width="6.7109375" style="2" customWidth="1"/>
    <col min="11525" max="11526" width="7.42578125" style="2" customWidth="1"/>
    <col min="11527" max="11527" width="8.28515625" style="2" customWidth="1"/>
    <col min="11528" max="11528" width="8.5703125" style="2" bestFit="1" customWidth="1"/>
    <col min="11529" max="11529" width="7.85546875" style="2" customWidth="1"/>
    <col min="11530" max="11530" width="7" style="2" customWidth="1"/>
    <col min="11531" max="11531" width="5.42578125" style="2" customWidth="1"/>
    <col min="11532" max="11532" width="8.85546875" style="2" customWidth="1"/>
    <col min="11533" max="11533" width="8.5703125" style="2" customWidth="1"/>
    <col min="11534" max="11774" width="6.140625" style="2"/>
    <col min="11775" max="11775" width="3.85546875" style="2" customWidth="1"/>
    <col min="11776" max="11776" width="25.140625" style="2" customWidth="1"/>
    <col min="11777" max="11777" width="9.5703125" style="2" customWidth="1"/>
    <col min="11778" max="11778" width="7.7109375" style="2" customWidth="1"/>
    <col min="11779" max="11779" width="7.42578125" style="2" customWidth="1"/>
    <col min="11780" max="11780" width="6.7109375" style="2" customWidth="1"/>
    <col min="11781" max="11782" width="7.42578125" style="2" customWidth="1"/>
    <col min="11783" max="11783" width="8.28515625" style="2" customWidth="1"/>
    <col min="11784" max="11784" width="8.5703125" style="2" bestFit="1" customWidth="1"/>
    <col min="11785" max="11785" width="7.85546875" style="2" customWidth="1"/>
    <col min="11786" max="11786" width="7" style="2" customWidth="1"/>
    <col min="11787" max="11787" width="5.42578125" style="2" customWidth="1"/>
    <col min="11788" max="11788" width="8.85546875" style="2" customWidth="1"/>
    <col min="11789" max="11789" width="8.5703125" style="2" customWidth="1"/>
    <col min="11790" max="12030" width="6.140625" style="2"/>
    <col min="12031" max="12031" width="3.85546875" style="2" customWidth="1"/>
    <col min="12032" max="12032" width="25.140625" style="2" customWidth="1"/>
    <col min="12033" max="12033" width="9.5703125" style="2" customWidth="1"/>
    <col min="12034" max="12034" width="7.7109375" style="2" customWidth="1"/>
    <col min="12035" max="12035" width="7.42578125" style="2" customWidth="1"/>
    <col min="12036" max="12036" width="6.7109375" style="2" customWidth="1"/>
    <col min="12037" max="12038" width="7.42578125" style="2" customWidth="1"/>
    <col min="12039" max="12039" width="8.28515625" style="2" customWidth="1"/>
    <col min="12040" max="12040" width="8.5703125" style="2" bestFit="1" customWidth="1"/>
    <col min="12041" max="12041" width="7.85546875" style="2" customWidth="1"/>
    <col min="12042" max="12042" width="7" style="2" customWidth="1"/>
    <col min="12043" max="12043" width="5.42578125" style="2" customWidth="1"/>
    <col min="12044" max="12044" width="8.85546875" style="2" customWidth="1"/>
    <col min="12045" max="12045" width="8.5703125" style="2" customWidth="1"/>
    <col min="12046" max="12286" width="6.140625" style="2"/>
    <col min="12287" max="12287" width="3.85546875" style="2" customWidth="1"/>
    <col min="12288" max="12288" width="25.140625" style="2" customWidth="1"/>
    <col min="12289" max="12289" width="9.5703125" style="2" customWidth="1"/>
    <col min="12290" max="12290" width="7.7109375" style="2" customWidth="1"/>
    <col min="12291" max="12291" width="7.42578125" style="2" customWidth="1"/>
    <col min="12292" max="12292" width="6.7109375" style="2" customWidth="1"/>
    <col min="12293" max="12294" width="7.42578125" style="2" customWidth="1"/>
    <col min="12295" max="12295" width="8.28515625" style="2" customWidth="1"/>
    <col min="12296" max="12296" width="8.5703125" style="2" bestFit="1" customWidth="1"/>
    <col min="12297" max="12297" width="7.85546875" style="2" customWidth="1"/>
    <col min="12298" max="12298" width="7" style="2" customWidth="1"/>
    <col min="12299" max="12299" width="5.42578125" style="2" customWidth="1"/>
    <col min="12300" max="12300" width="8.85546875" style="2" customWidth="1"/>
    <col min="12301" max="12301" width="8.5703125" style="2" customWidth="1"/>
    <col min="12302" max="12542" width="6.140625" style="2"/>
    <col min="12543" max="12543" width="3.85546875" style="2" customWidth="1"/>
    <col min="12544" max="12544" width="25.140625" style="2" customWidth="1"/>
    <col min="12545" max="12545" width="9.5703125" style="2" customWidth="1"/>
    <col min="12546" max="12546" width="7.7109375" style="2" customWidth="1"/>
    <col min="12547" max="12547" width="7.42578125" style="2" customWidth="1"/>
    <col min="12548" max="12548" width="6.7109375" style="2" customWidth="1"/>
    <col min="12549" max="12550" width="7.42578125" style="2" customWidth="1"/>
    <col min="12551" max="12551" width="8.28515625" style="2" customWidth="1"/>
    <col min="12552" max="12552" width="8.5703125" style="2" bestFit="1" customWidth="1"/>
    <col min="12553" max="12553" width="7.85546875" style="2" customWidth="1"/>
    <col min="12554" max="12554" width="7" style="2" customWidth="1"/>
    <col min="12555" max="12555" width="5.42578125" style="2" customWidth="1"/>
    <col min="12556" max="12556" width="8.85546875" style="2" customWidth="1"/>
    <col min="12557" max="12557" width="8.5703125" style="2" customWidth="1"/>
    <col min="12558" max="12798" width="6.140625" style="2"/>
    <col min="12799" max="12799" width="3.85546875" style="2" customWidth="1"/>
    <col min="12800" max="12800" width="25.140625" style="2" customWidth="1"/>
    <col min="12801" max="12801" width="9.5703125" style="2" customWidth="1"/>
    <col min="12802" max="12802" width="7.7109375" style="2" customWidth="1"/>
    <col min="12803" max="12803" width="7.42578125" style="2" customWidth="1"/>
    <col min="12804" max="12804" width="6.7109375" style="2" customWidth="1"/>
    <col min="12805" max="12806" width="7.42578125" style="2" customWidth="1"/>
    <col min="12807" max="12807" width="8.28515625" style="2" customWidth="1"/>
    <col min="12808" max="12808" width="8.5703125" style="2" bestFit="1" customWidth="1"/>
    <col min="12809" max="12809" width="7.85546875" style="2" customWidth="1"/>
    <col min="12810" max="12810" width="7" style="2" customWidth="1"/>
    <col min="12811" max="12811" width="5.42578125" style="2" customWidth="1"/>
    <col min="12812" max="12812" width="8.85546875" style="2" customWidth="1"/>
    <col min="12813" max="12813" width="8.5703125" style="2" customWidth="1"/>
    <col min="12814" max="13054" width="6.140625" style="2"/>
    <col min="13055" max="13055" width="3.85546875" style="2" customWidth="1"/>
    <col min="13056" max="13056" width="25.140625" style="2" customWidth="1"/>
    <col min="13057" max="13057" width="9.5703125" style="2" customWidth="1"/>
    <col min="13058" max="13058" width="7.7109375" style="2" customWidth="1"/>
    <col min="13059" max="13059" width="7.42578125" style="2" customWidth="1"/>
    <col min="13060" max="13060" width="6.7109375" style="2" customWidth="1"/>
    <col min="13061" max="13062" width="7.42578125" style="2" customWidth="1"/>
    <col min="13063" max="13063" width="8.28515625" style="2" customWidth="1"/>
    <col min="13064" max="13064" width="8.5703125" style="2" bestFit="1" customWidth="1"/>
    <col min="13065" max="13065" width="7.85546875" style="2" customWidth="1"/>
    <col min="13066" max="13066" width="7" style="2" customWidth="1"/>
    <col min="13067" max="13067" width="5.42578125" style="2" customWidth="1"/>
    <col min="13068" max="13068" width="8.85546875" style="2" customWidth="1"/>
    <col min="13069" max="13069" width="8.5703125" style="2" customWidth="1"/>
    <col min="13070" max="13310" width="6.140625" style="2"/>
    <col min="13311" max="13311" width="3.85546875" style="2" customWidth="1"/>
    <col min="13312" max="13312" width="25.140625" style="2" customWidth="1"/>
    <col min="13313" max="13313" width="9.5703125" style="2" customWidth="1"/>
    <col min="13314" max="13314" width="7.7109375" style="2" customWidth="1"/>
    <col min="13315" max="13315" width="7.42578125" style="2" customWidth="1"/>
    <col min="13316" max="13316" width="6.7109375" style="2" customWidth="1"/>
    <col min="13317" max="13318" width="7.42578125" style="2" customWidth="1"/>
    <col min="13319" max="13319" width="8.28515625" style="2" customWidth="1"/>
    <col min="13320" max="13320" width="8.5703125" style="2" bestFit="1" customWidth="1"/>
    <col min="13321" max="13321" width="7.85546875" style="2" customWidth="1"/>
    <col min="13322" max="13322" width="7" style="2" customWidth="1"/>
    <col min="13323" max="13323" width="5.42578125" style="2" customWidth="1"/>
    <col min="13324" max="13324" width="8.85546875" style="2" customWidth="1"/>
    <col min="13325" max="13325" width="8.5703125" style="2" customWidth="1"/>
    <col min="13326" max="13566" width="6.140625" style="2"/>
    <col min="13567" max="13567" width="3.85546875" style="2" customWidth="1"/>
    <col min="13568" max="13568" width="25.140625" style="2" customWidth="1"/>
    <col min="13569" max="13569" width="9.5703125" style="2" customWidth="1"/>
    <col min="13570" max="13570" width="7.7109375" style="2" customWidth="1"/>
    <col min="13571" max="13571" width="7.42578125" style="2" customWidth="1"/>
    <col min="13572" max="13572" width="6.7109375" style="2" customWidth="1"/>
    <col min="13573" max="13574" width="7.42578125" style="2" customWidth="1"/>
    <col min="13575" max="13575" width="8.28515625" style="2" customWidth="1"/>
    <col min="13576" max="13576" width="8.5703125" style="2" bestFit="1" customWidth="1"/>
    <col min="13577" max="13577" width="7.85546875" style="2" customWidth="1"/>
    <col min="13578" max="13578" width="7" style="2" customWidth="1"/>
    <col min="13579" max="13579" width="5.42578125" style="2" customWidth="1"/>
    <col min="13580" max="13580" width="8.85546875" style="2" customWidth="1"/>
    <col min="13581" max="13581" width="8.5703125" style="2" customWidth="1"/>
    <col min="13582" max="13822" width="6.140625" style="2"/>
    <col min="13823" max="13823" width="3.85546875" style="2" customWidth="1"/>
    <col min="13824" max="13824" width="25.140625" style="2" customWidth="1"/>
    <col min="13825" max="13825" width="9.5703125" style="2" customWidth="1"/>
    <col min="13826" max="13826" width="7.7109375" style="2" customWidth="1"/>
    <col min="13827" max="13827" width="7.42578125" style="2" customWidth="1"/>
    <col min="13828" max="13828" width="6.7109375" style="2" customWidth="1"/>
    <col min="13829" max="13830" width="7.42578125" style="2" customWidth="1"/>
    <col min="13831" max="13831" width="8.28515625" style="2" customWidth="1"/>
    <col min="13832" max="13832" width="8.5703125" style="2" bestFit="1" customWidth="1"/>
    <col min="13833" max="13833" width="7.85546875" style="2" customWidth="1"/>
    <col min="13834" max="13834" width="7" style="2" customWidth="1"/>
    <col min="13835" max="13835" width="5.42578125" style="2" customWidth="1"/>
    <col min="13836" max="13836" width="8.85546875" style="2" customWidth="1"/>
    <col min="13837" max="13837" width="8.5703125" style="2" customWidth="1"/>
    <col min="13838" max="14078" width="6.140625" style="2"/>
    <col min="14079" max="14079" width="3.85546875" style="2" customWidth="1"/>
    <col min="14080" max="14080" width="25.140625" style="2" customWidth="1"/>
    <col min="14081" max="14081" width="9.5703125" style="2" customWidth="1"/>
    <col min="14082" max="14082" width="7.7109375" style="2" customWidth="1"/>
    <col min="14083" max="14083" width="7.42578125" style="2" customWidth="1"/>
    <col min="14084" max="14084" width="6.7109375" style="2" customWidth="1"/>
    <col min="14085" max="14086" width="7.42578125" style="2" customWidth="1"/>
    <col min="14087" max="14087" width="8.28515625" style="2" customWidth="1"/>
    <col min="14088" max="14088" width="8.5703125" style="2" bestFit="1" customWidth="1"/>
    <col min="14089" max="14089" width="7.85546875" style="2" customWidth="1"/>
    <col min="14090" max="14090" width="7" style="2" customWidth="1"/>
    <col min="14091" max="14091" width="5.42578125" style="2" customWidth="1"/>
    <col min="14092" max="14092" width="8.85546875" style="2" customWidth="1"/>
    <col min="14093" max="14093" width="8.5703125" style="2" customWidth="1"/>
    <col min="14094" max="14334" width="6.140625" style="2"/>
    <col min="14335" max="14335" width="3.85546875" style="2" customWidth="1"/>
    <col min="14336" max="14336" width="25.140625" style="2" customWidth="1"/>
    <col min="14337" max="14337" width="9.5703125" style="2" customWidth="1"/>
    <col min="14338" max="14338" width="7.7109375" style="2" customWidth="1"/>
    <col min="14339" max="14339" width="7.42578125" style="2" customWidth="1"/>
    <col min="14340" max="14340" width="6.7109375" style="2" customWidth="1"/>
    <col min="14341" max="14342" width="7.42578125" style="2" customWidth="1"/>
    <col min="14343" max="14343" width="8.28515625" style="2" customWidth="1"/>
    <col min="14344" max="14344" width="8.5703125" style="2" bestFit="1" customWidth="1"/>
    <col min="14345" max="14345" width="7.85546875" style="2" customWidth="1"/>
    <col min="14346" max="14346" width="7" style="2" customWidth="1"/>
    <col min="14347" max="14347" width="5.42578125" style="2" customWidth="1"/>
    <col min="14348" max="14348" width="8.85546875" style="2" customWidth="1"/>
    <col min="14349" max="14349" width="8.5703125" style="2" customWidth="1"/>
    <col min="14350" max="14590" width="6.140625" style="2"/>
    <col min="14591" max="14591" width="3.85546875" style="2" customWidth="1"/>
    <col min="14592" max="14592" width="25.140625" style="2" customWidth="1"/>
    <col min="14593" max="14593" width="9.5703125" style="2" customWidth="1"/>
    <col min="14594" max="14594" width="7.7109375" style="2" customWidth="1"/>
    <col min="14595" max="14595" width="7.42578125" style="2" customWidth="1"/>
    <col min="14596" max="14596" width="6.7109375" style="2" customWidth="1"/>
    <col min="14597" max="14598" width="7.42578125" style="2" customWidth="1"/>
    <col min="14599" max="14599" width="8.28515625" style="2" customWidth="1"/>
    <col min="14600" max="14600" width="8.5703125" style="2" bestFit="1" customWidth="1"/>
    <col min="14601" max="14601" width="7.85546875" style="2" customWidth="1"/>
    <col min="14602" max="14602" width="7" style="2" customWidth="1"/>
    <col min="14603" max="14603" width="5.42578125" style="2" customWidth="1"/>
    <col min="14604" max="14604" width="8.85546875" style="2" customWidth="1"/>
    <col min="14605" max="14605" width="8.5703125" style="2" customWidth="1"/>
    <col min="14606" max="14846" width="6.140625" style="2"/>
    <col min="14847" max="14847" width="3.85546875" style="2" customWidth="1"/>
    <col min="14848" max="14848" width="25.140625" style="2" customWidth="1"/>
    <col min="14849" max="14849" width="9.5703125" style="2" customWidth="1"/>
    <col min="14850" max="14850" width="7.7109375" style="2" customWidth="1"/>
    <col min="14851" max="14851" width="7.42578125" style="2" customWidth="1"/>
    <col min="14852" max="14852" width="6.7109375" style="2" customWidth="1"/>
    <col min="14853" max="14854" width="7.42578125" style="2" customWidth="1"/>
    <col min="14855" max="14855" width="8.28515625" style="2" customWidth="1"/>
    <col min="14856" max="14856" width="8.5703125" style="2" bestFit="1" customWidth="1"/>
    <col min="14857" max="14857" width="7.85546875" style="2" customWidth="1"/>
    <col min="14858" max="14858" width="7" style="2" customWidth="1"/>
    <col min="14859" max="14859" width="5.42578125" style="2" customWidth="1"/>
    <col min="14860" max="14860" width="8.85546875" style="2" customWidth="1"/>
    <col min="14861" max="14861" width="8.5703125" style="2" customWidth="1"/>
    <col min="14862" max="15102" width="6.140625" style="2"/>
    <col min="15103" max="15103" width="3.85546875" style="2" customWidth="1"/>
    <col min="15104" max="15104" width="25.140625" style="2" customWidth="1"/>
    <col min="15105" max="15105" width="9.5703125" style="2" customWidth="1"/>
    <col min="15106" max="15106" width="7.7109375" style="2" customWidth="1"/>
    <col min="15107" max="15107" width="7.42578125" style="2" customWidth="1"/>
    <col min="15108" max="15108" width="6.7109375" style="2" customWidth="1"/>
    <col min="15109" max="15110" width="7.42578125" style="2" customWidth="1"/>
    <col min="15111" max="15111" width="8.28515625" style="2" customWidth="1"/>
    <col min="15112" max="15112" width="8.5703125" style="2" bestFit="1" customWidth="1"/>
    <col min="15113" max="15113" width="7.85546875" style="2" customWidth="1"/>
    <col min="15114" max="15114" width="7" style="2" customWidth="1"/>
    <col min="15115" max="15115" width="5.42578125" style="2" customWidth="1"/>
    <col min="15116" max="15116" width="8.85546875" style="2" customWidth="1"/>
    <col min="15117" max="15117" width="8.5703125" style="2" customWidth="1"/>
    <col min="15118" max="15358" width="6.140625" style="2"/>
    <col min="15359" max="15359" width="3.85546875" style="2" customWidth="1"/>
    <col min="15360" max="15360" width="25.140625" style="2" customWidth="1"/>
    <col min="15361" max="15361" width="9.5703125" style="2" customWidth="1"/>
    <col min="15362" max="15362" width="7.7109375" style="2" customWidth="1"/>
    <col min="15363" max="15363" width="7.42578125" style="2" customWidth="1"/>
    <col min="15364" max="15364" width="6.7109375" style="2" customWidth="1"/>
    <col min="15365" max="15366" width="7.42578125" style="2" customWidth="1"/>
    <col min="15367" max="15367" width="8.28515625" style="2" customWidth="1"/>
    <col min="15368" max="15368" width="8.5703125" style="2" bestFit="1" customWidth="1"/>
    <col min="15369" max="15369" width="7.85546875" style="2" customWidth="1"/>
    <col min="15370" max="15370" width="7" style="2" customWidth="1"/>
    <col min="15371" max="15371" width="5.42578125" style="2" customWidth="1"/>
    <col min="15372" max="15372" width="8.85546875" style="2" customWidth="1"/>
    <col min="15373" max="15373" width="8.5703125" style="2" customWidth="1"/>
    <col min="15374" max="15614" width="6.140625" style="2"/>
    <col min="15615" max="15615" width="3.85546875" style="2" customWidth="1"/>
    <col min="15616" max="15616" width="25.140625" style="2" customWidth="1"/>
    <col min="15617" max="15617" width="9.5703125" style="2" customWidth="1"/>
    <col min="15618" max="15618" width="7.7109375" style="2" customWidth="1"/>
    <col min="15619" max="15619" width="7.42578125" style="2" customWidth="1"/>
    <col min="15620" max="15620" width="6.7109375" style="2" customWidth="1"/>
    <col min="15621" max="15622" width="7.42578125" style="2" customWidth="1"/>
    <col min="15623" max="15623" width="8.28515625" style="2" customWidth="1"/>
    <col min="15624" max="15624" width="8.5703125" style="2" bestFit="1" customWidth="1"/>
    <col min="15625" max="15625" width="7.85546875" style="2" customWidth="1"/>
    <col min="15626" max="15626" width="7" style="2" customWidth="1"/>
    <col min="15627" max="15627" width="5.42578125" style="2" customWidth="1"/>
    <col min="15628" max="15628" width="8.85546875" style="2" customWidth="1"/>
    <col min="15629" max="15629" width="8.5703125" style="2" customWidth="1"/>
    <col min="15630" max="15870" width="6.140625" style="2"/>
    <col min="15871" max="15871" width="3.85546875" style="2" customWidth="1"/>
    <col min="15872" max="15872" width="25.140625" style="2" customWidth="1"/>
    <col min="15873" max="15873" width="9.5703125" style="2" customWidth="1"/>
    <col min="15874" max="15874" width="7.7109375" style="2" customWidth="1"/>
    <col min="15875" max="15875" width="7.42578125" style="2" customWidth="1"/>
    <col min="15876" max="15876" width="6.7109375" style="2" customWidth="1"/>
    <col min="15877" max="15878" width="7.42578125" style="2" customWidth="1"/>
    <col min="15879" max="15879" width="8.28515625" style="2" customWidth="1"/>
    <col min="15880" max="15880" width="8.5703125" style="2" bestFit="1" customWidth="1"/>
    <col min="15881" max="15881" width="7.85546875" style="2" customWidth="1"/>
    <col min="15882" max="15882" width="7" style="2" customWidth="1"/>
    <col min="15883" max="15883" width="5.42578125" style="2" customWidth="1"/>
    <col min="15884" max="15884" width="8.85546875" style="2" customWidth="1"/>
    <col min="15885" max="15885" width="8.5703125" style="2" customWidth="1"/>
    <col min="15886" max="16126" width="6.140625" style="2"/>
    <col min="16127" max="16127" width="3.85546875" style="2" customWidth="1"/>
    <col min="16128" max="16128" width="25.140625" style="2" customWidth="1"/>
    <col min="16129" max="16129" width="9.5703125" style="2" customWidth="1"/>
    <col min="16130" max="16130" width="7.7109375" style="2" customWidth="1"/>
    <col min="16131" max="16131" width="7.42578125" style="2" customWidth="1"/>
    <col min="16132" max="16132" width="6.7109375" style="2" customWidth="1"/>
    <col min="16133" max="16134" width="7.42578125" style="2" customWidth="1"/>
    <col min="16135" max="16135" width="8.28515625" style="2" customWidth="1"/>
    <col min="16136" max="16136" width="8.5703125" style="2" bestFit="1" customWidth="1"/>
    <col min="16137" max="16137" width="7.85546875" style="2" customWidth="1"/>
    <col min="16138" max="16138" width="7" style="2" customWidth="1"/>
    <col min="16139" max="16139" width="5.42578125" style="2" customWidth="1"/>
    <col min="16140" max="16140" width="8.85546875" style="2" customWidth="1"/>
    <col min="16141" max="16141" width="8.5703125" style="2" customWidth="1"/>
    <col min="16142" max="16384" width="6.140625" style="2"/>
  </cols>
  <sheetData>
    <row r="1" spans="1:18" ht="15">
      <c r="A1" s="1"/>
      <c r="B1" s="84" t="s">
        <v>102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5" t="s">
        <v>103</v>
      </c>
      <c r="O1" s="85"/>
      <c r="P1" s="85"/>
      <c r="Q1" s="85"/>
      <c r="R1" s="85"/>
    </row>
    <row r="2" spans="1:18" ht="15">
      <c r="A2" s="2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85"/>
      <c r="P2" s="85"/>
      <c r="Q2" s="85"/>
      <c r="R2" s="85"/>
    </row>
    <row r="3" spans="1:18" ht="15">
      <c r="A3" s="2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5"/>
      <c r="O3" s="85"/>
      <c r="P3" s="85"/>
      <c r="Q3" s="85"/>
      <c r="R3" s="85"/>
    </row>
    <row r="4" spans="1:18" ht="15">
      <c r="A4" s="2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8" ht="15"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8" ht="15.75" thickBot="1">
      <c r="M6" s="3" t="s">
        <v>104</v>
      </c>
    </row>
    <row r="7" spans="1:18" ht="15">
      <c r="A7" s="86" t="s">
        <v>0</v>
      </c>
      <c r="B7" s="88" t="s">
        <v>1</v>
      </c>
      <c r="C7" s="90" t="s">
        <v>2</v>
      </c>
      <c r="D7" s="91"/>
      <c r="E7" s="91"/>
      <c r="F7" s="91"/>
      <c r="G7" s="91"/>
      <c r="H7" s="91"/>
      <c r="I7" s="94" t="s">
        <v>3</v>
      </c>
      <c r="J7" s="91" t="s">
        <v>4</v>
      </c>
      <c r="K7" s="91"/>
      <c r="L7" s="91"/>
      <c r="M7" s="97"/>
      <c r="N7" s="94" t="s">
        <v>5</v>
      </c>
      <c r="O7" s="94" t="s">
        <v>6</v>
      </c>
    </row>
    <row r="8" spans="1:18" ht="15.75" thickBot="1">
      <c r="A8" s="87"/>
      <c r="B8" s="89"/>
      <c r="C8" s="92"/>
      <c r="D8" s="93"/>
      <c r="E8" s="93"/>
      <c r="F8" s="93"/>
      <c r="G8" s="93"/>
      <c r="H8" s="93"/>
      <c r="I8" s="95"/>
      <c r="J8" s="98"/>
      <c r="K8" s="98"/>
      <c r="L8" s="98"/>
      <c r="M8" s="99"/>
      <c r="N8" s="95"/>
      <c r="O8" s="95"/>
    </row>
    <row r="9" spans="1:18" s="9" customFormat="1" ht="103.5" customHeight="1" thickBot="1">
      <c r="A9" s="87"/>
      <c r="B9" s="89"/>
      <c r="C9" s="4" t="s">
        <v>7</v>
      </c>
      <c r="D9" s="5" t="s">
        <v>8</v>
      </c>
      <c r="E9" s="5" t="s">
        <v>9</v>
      </c>
      <c r="F9" s="5" t="s">
        <v>10</v>
      </c>
      <c r="G9" s="5" t="s">
        <v>11</v>
      </c>
      <c r="H9" s="6" t="s">
        <v>12</v>
      </c>
      <c r="I9" s="96"/>
      <c r="J9" s="7" t="s">
        <v>7</v>
      </c>
      <c r="K9" s="5" t="s">
        <v>8</v>
      </c>
      <c r="L9" s="5" t="s">
        <v>10</v>
      </c>
      <c r="M9" s="8" t="s">
        <v>13</v>
      </c>
      <c r="N9" s="96"/>
      <c r="O9" s="95"/>
    </row>
    <row r="10" spans="1:18" s="20" customFormat="1" ht="15">
      <c r="A10" s="10">
        <v>1</v>
      </c>
      <c r="B10" s="11" t="s">
        <v>14</v>
      </c>
      <c r="C10" s="12">
        <f>$C$97*[1]Лист1!C10%</f>
        <v>0.51511194121249237</v>
      </c>
      <c r="D10" s="13">
        <f>$D$97*[1]Лист1!D10%</f>
        <v>1.1573377659309947</v>
      </c>
      <c r="E10" s="13">
        <f>$E$97*[1]Лист1!E10%</f>
        <v>0.9098671144006335</v>
      </c>
      <c r="F10" s="13">
        <f>$F$97*[1]Лист1!F10%</f>
        <v>0.40274109094606264</v>
      </c>
      <c r="G10" s="13">
        <f>$G$97*[1]Лист1!G10%</f>
        <v>0.12592375077112894</v>
      </c>
      <c r="H10" s="14">
        <f>$H$97*[1]Лист1!H10%</f>
        <v>0.18325731210662713</v>
      </c>
      <c r="I10" s="15">
        <f t="shared" ref="I10:I16" si="0">SUM(C10:H10)</f>
        <v>3.2942389753679393</v>
      </c>
      <c r="J10" s="16">
        <f>$J$97*[1]Лист1!I10%</f>
        <v>3.0223732723436978</v>
      </c>
      <c r="K10" s="13">
        <f>$K$97*[1]Лист1!J10%</f>
        <v>2.5539482517309291</v>
      </c>
      <c r="L10" s="13">
        <f>$L$97*[1]Лист1!K10%</f>
        <v>0.95818793759427279</v>
      </c>
      <c r="M10" s="17"/>
      <c r="N10" s="18">
        <f t="shared" ref="N10:N11" si="1">SUM(H10:M10)</f>
        <v>10.012005749143466</v>
      </c>
      <c r="O10" s="19">
        <f>N10+I10</f>
        <v>13.306244724511405</v>
      </c>
    </row>
    <row r="11" spans="1:18" s="20" customFormat="1" ht="15">
      <c r="A11" s="21">
        <v>2</v>
      </c>
      <c r="B11" s="22" t="s">
        <v>15</v>
      </c>
      <c r="C11" s="23">
        <f>$C$97*[1]Лист1!C11%</f>
        <v>3.7750520514390686E-2</v>
      </c>
      <c r="D11" s="24">
        <f>$D$97*[1]Лист1!D11%</f>
        <v>0.10896253344340234</v>
      </c>
      <c r="E11" s="24">
        <f>$E$97*[1]Лист1!E11%</f>
        <v>9.8826079795119218E-2</v>
      </c>
      <c r="F11" s="24">
        <f>$F$97*[1]Лист1!F11%</f>
        <v>4.0396522800061001E-2</v>
      </c>
      <c r="G11" s="24">
        <f>$G$97*[1]Лист1!G11%</f>
        <v>1.9135471930906846E-2</v>
      </c>
      <c r="H11" s="25">
        <f>$H$97*[1]Лист1!H11%</f>
        <v>2.8288041466123657E-2</v>
      </c>
      <c r="I11" s="26">
        <f t="shared" si="0"/>
        <v>0.33335916995000381</v>
      </c>
      <c r="J11" s="27">
        <f>$J$97*[1]Лист1!I11%</f>
        <v>1.0074577574478993</v>
      </c>
      <c r="K11" s="24">
        <f>$K$97*[1]Лист1!J11%</f>
        <v>0.32738531280577676</v>
      </c>
      <c r="L11" s="24">
        <f>$L$97*[1]Лист1!K11%</f>
        <v>0.15679438978815374</v>
      </c>
      <c r="M11" s="28"/>
      <c r="N11" s="29">
        <f t="shared" si="1"/>
        <v>1.8532846714579576</v>
      </c>
      <c r="O11" s="30">
        <f t="shared" ref="O11:O74" si="2">N11+I11</f>
        <v>2.1866438414079612</v>
      </c>
    </row>
    <row r="12" spans="1:18" s="20" customFormat="1" ht="15">
      <c r="A12" s="21">
        <v>3</v>
      </c>
      <c r="B12" s="31" t="s">
        <v>16</v>
      </c>
      <c r="C12" s="23">
        <f>$C$97*[1]Лист1!C12%</f>
        <v>1.7048622167789344E-2</v>
      </c>
      <c r="D12" s="24">
        <f>$D$97*[1]Лист1!D12%</f>
        <v>0.15955228111355341</v>
      </c>
      <c r="E12" s="24">
        <f>$E$97*[1]Лист1!E12%</f>
        <v>1.1904998220044951</v>
      </c>
      <c r="F12" s="24">
        <f>$F$97*[1]Лист1!F12%</f>
        <v>1.8362055818209547E-2</v>
      </c>
      <c r="G12" s="24">
        <f>$G$97*[1]Лист1!G12%</f>
        <v>5.4320049352251702E-2</v>
      </c>
      <c r="H12" s="25">
        <f>$H$97*[1]Лист1!H12%</f>
        <v>0.20908552388004442</v>
      </c>
      <c r="I12" s="26">
        <f t="shared" si="0"/>
        <v>1.6488683543363436</v>
      </c>
      <c r="J12" s="27"/>
      <c r="K12" s="24"/>
      <c r="L12" s="32"/>
      <c r="M12" s="28"/>
      <c r="N12" s="29"/>
      <c r="O12" s="30">
        <f t="shared" si="2"/>
        <v>1.6488683543363436</v>
      </c>
    </row>
    <row r="13" spans="1:18" s="20" customFormat="1" ht="15">
      <c r="A13" s="21">
        <v>4</v>
      </c>
      <c r="B13" s="31" t="s">
        <v>17</v>
      </c>
      <c r="C13" s="23">
        <f>$C$97*[1]Лист1!C13%</f>
        <v>0.27521347213717079</v>
      </c>
      <c r="D13" s="24">
        <f>$D$97*[1]Лист1!D13%</f>
        <v>1.0242478143679818</v>
      </c>
      <c r="E13" s="24">
        <f>$E$97*[1]Лист1!E13%</f>
        <v>0.94322612867746691</v>
      </c>
      <c r="F13" s="24">
        <f>$F$97*[1]Лист1!F13%</f>
        <v>0.35377560876417052</v>
      </c>
      <c r="G13" s="24">
        <f>$G$97*[1]Лист1!G13%</f>
        <v>0.1567874151758174</v>
      </c>
      <c r="H13" s="25">
        <f>$H$97*[1]Лист1!H13%</f>
        <v>0.16972824879674192</v>
      </c>
      <c r="I13" s="26">
        <f t="shared" si="0"/>
        <v>2.9229786879193491</v>
      </c>
      <c r="J13" s="27">
        <f>$J$97*[1]Лист1!I13%</f>
        <v>0.35462513062166057</v>
      </c>
      <c r="K13" s="24">
        <f>$K$97*[1]Лист1!J13%</f>
        <v>0.85702961467480832</v>
      </c>
      <c r="L13" s="24">
        <f>$L$97*[1]Лист1!K13%</f>
        <v>0.41637621288187487</v>
      </c>
      <c r="M13" s="25">
        <f>$M$97*[1]Лист1!L13%</f>
        <v>0.10148047808764939</v>
      </c>
      <c r="N13" s="29">
        <f t="shared" ref="N13" si="3">SUM(H13:M13)</f>
        <v>4.8222183729820847</v>
      </c>
      <c r="O13" s="30">
        <f t="shared" si="2"/>
        <v>7.7451970609014342</v>
      </c>
    </row>
    <row r="14" spans="1:18" s="20" customFormat="1" ht="15">
      <c r="A14" s="21">
        <v>5</v>
      </c>
      <c r="B14" s="31" t="s">
        <v>18</v>
      </c>
      <c r="C14" s="23">
        <f>$C$97*[1]Лист1!C14%</f>
        <v>2.1919657072872013E-2</v>
      </c>
      <c r="D14" s="24">
        <f>$D$97*[1]Лист1!D14%</f>
        <v>5.6816178152631208E-2</v>
      </c>
      <c r="E14" s="24">
        <f>$E$97*[1]Лист1!E14%</f>
        <v>2.6687211421466791E-2</v>
      </c>
      <c r="F14" s="24">
        <f>$F$97*[1]Лист1!F14%</f>
        <v>2.4482741090946059E-2</v>
      </c>
      <c r="G14" s="24">
        <f>$G$97*[1]Лист1!G14%</f>
        <v>9.2590993214065401E-3</v>
      </c>
      <c r="H14" s="25">
        <f>$H$97*[1]Лист1!H14%</f>
        <v>1.5988893002591632E-2</v>
      </c>
      <c r="I14" s="26">
        <f t="shared" si="0"/>
        <v>0.15515378006191421</v>
      </c>
      <c r="J14" s="27"/>
      <c r="K14" s="24"/>
      <c r="L14" s="32"/>
      <c r="M14" s="28"/>
      <c r="N14" s="29"/>
      <c r="O14" s="30">
        <f t="shared" si="2"/>
        <v>0.15515378006191421</v>
      </c>
    </row>
    <row r="15" spans="1:18" s="20" customFormat="1" ht="15">
      <c r="A15" s="21">
        <v>6</v>
      </c>
      <c r="B15" s="31" t="s">
        <v>19</v>
      </c>
      <c r="C15" s="23"/>
      <c r="D15" s="24">
        <f>$D$97*[1]Лист1!D15%</f>
        <v>1.5566076206200331E-2</v>
      </c>
      <c r="E15" s="24">
        <f>$E$97*[1]Лист1!E15%</f>
        <v>1.1262837195215907</v>
      </c>
      <c r="F15" s="24"/>
      <c r="G15" s="24">
        <f>$G$97*[1]Лист1!G15%</f>
        <v>9.2590993214065401E-3</v>
      </c>
      <c r="H15" s="25">
        <f>$H$97*[1]Лист1!H15%</f>
        <v>0.28288041466123653</v>
      </c>
      <c r="I15" s="26">
        <f t="shared" si="0"/>
        <v>1.4339893097104341</v>
      </c>
      <c r="J15" s="27"/>
      <c r="K15" s="24"/>
      <c r="L15" s="32"/>
      <c r="M15" s="28"/>
      <c r="N15" s="29"/>
      <c r="O15" s="30">
        <f t="shared" si="2"/>
        <v>1.4339893097104341</v>
      </c>
    </row>
    <row r="16" spans="1:18" s="20" customFormat="1" ht="15">
      <c r="A16" s="21">
        <v>7</v>
      </c>
      <c r="B16" s="31" t="s">
        <v>20</v>
      </c>
      <c r="C16" s="23">
        <f>$C$97*[1]Лист1!C16%</f>
        <v>0.18631708511941208</v>
      </c>
      <c r="D16" s="24">
        <f>$D$97*[1]Лист1!D16%</f>
        <v>0.67401109972847439</v>
      </c>
      <c r="E16" s="24">
        <f>$E$97*[1]Лист1!E16%</f>
        <v>0.89068568119145419</v>
      </c>
      <c r="F16" s="24">
        <f>$F$97*[1]Лист1!F16%</f>
        <v>0.20810329927304153</v>
      </c>
      <c r="G16" s="24">
        <f>$G$97*[1]Лист1!G16%</f>
        <v>0.10925737199259716</v>
      </c>
      <c r="H16" s="25">
        <f>$H$97*[1]Лист1!H16%</f>
        <v>0.16480858941132911</v>
      </c>
      <c r="I16" s="26">
        <f t="shared" si="0"/>
        <v>2.2331831267163085</v>
      </c>
      <c r="J16" s="27">
        <f>$J$97*[1]Лист1!I16%</f>
        <v>0.6044746544687396</v>
      </c>
      <c r="K16" s="24">
        <f>$K$97*[1]Лист1!J16%</f>
        <v>0.51421776880488501</v>
      </c>
      <c r="L16" s="32"/>
      <c r="M16" s="28"/>
      <c r="N16" s="29">
        <f t="shared" ref="N16" si="4">SUM(H16:M16)</f>
        <v>3.5166841394012618</v>
      </c>
      <c r="O16" s="30">
        <f t="shared" si="2"/>
        <v>5.7498672661175707</v>
      </c>
    </row>
    <row r="17" spans="1:15" s="20" customFormat="1" ht="15">
      <c r="A17" s="21">
        <v>8</v>
      </c>
      <c r="B17" s="31" t="s">
        <v>21</v>
      </c>
      <c r="C17" s="23"/>
      <c r="D17" s="24"/>
      <c r="E17" s="24"/>
      <c r="F17" s="24"/>
      <c r="G17" s="24"/>
      <c r="H17" s="25"/>
      <c r="I17" s="26"/>
      <c r="J17" s="27">
        <f>$J$97*[1]Лист1!I17%</f>
        <v>0.10074577574478992</v>
      </c>
      <c r="K17" s="24">
        <f>$K$97*[1]Лист1!J17%</f>
        <v>8.5702961467480826E-2</v>
      </c>
      <c r="L17" s="24">
        <f>$L$97*[1]Лист1!K17%</f>
        <v>6.0975596028726452E-2</v>
      </c>
      <c r="M17" s="25">
        <f>$M$97*[1]Лист1!L17%</f>
        <v>1.1861354581673306E-2</v>
      </c>
      <c r="N17" s="29">
        <f>SUM(J17:M17)</f>
        <v>0.25928568782267047</v>
      </c>
      <c r="O17" s="30">
        <f t="shared" si="2"/>
        <v>0.25928568782267047</v>
      </c>
    </row>
    <row r="18" spans="1:15" s="20" customFormat="1" ht="15">
      <c r="A18" s="21">
        <v>9</v>
      </c>
      <c r="B18" s="31" t="s">
        <v>22</v>
      </c>
      <c r="C18" s="23"/>
      <c r="D18" s="24"/>
      <c r="E18" s="24">
        <f>$E$97*[1]Лист1!E18%</f>
        <v>1.2505460477027954</v>
      </c>
      <c r="F18" s="24"/>
      <c r="G18" s="24"/>
      <c r="H18" s="25">
        <f>$H$97*[1]Лист1!H18%</f>
        <v>0.17833765272121435</v>
      </c>
      <c r="I18" s="26">
        <f t="shared" ref="I18:I81" si="5">SUM(C18:H18)</f>
        <v>1.4288837004240098</v>
      </c>
      <c r="J18" s="27"/>
      <c r="K18" s="24"/>
      <c r="L18" s="32"/>
      <c r="M18" s="28"/>
      <c r="N18" s="29"/>
      <c r="O18" s="30">
        <f t="shared" si="2"/>
        <v>1.4288837004240098</v>
      </c>
    </row>
    <row r="19" spans="1:15" s="20" customFormat="1" ht="15">
      <c r="A19" s="21">
        <v>10</v>
      </c>
      <c r="B19" s="31" t="s">
        <v>23</v>
      </c>
      <c r="C19" s="23">
        <f>$C$97*[1]Лист1!C19%</f>
        <v>0.17413949785670543</v>
      </c>
      <c r="D19" s="24">
        <f>$D$97*[1]Лист1!D19%</f>
        <v>0.5370296291139115</v>
      </c>
      <c r="E19" s="24">
        <f>$E$97*[1]Лист1!E19%</f>
        <v>0.81854681281780173</v>
      </c>
      <c r="F19" s="24">
        <f>$F$97*[1]Лист1!F19%</f>
        <v>0.20320675105485234</v>
      </c>
      <c r="G19" s="24">
        <f>$G$97*[1]Лист1!G19%</f>
        <v>0.1006155459592844</v>
      </c>
      <c r="H19" s="25">
        <f>$H$97*[1]Лист1!H19%</f>
        <v>0.13160088855979266</v>
      </c>
      <c r="I19" s="26">
        <f t="shared" si="5"/>
        <v>1.9651391253623478</v>
      </c>
      <c r="J19" s="27">
        <f>$J$97*[1]Лист1!I19%</f>
        <v>0.20149155148957984</v>
      </c>
      <c r="K19" s="24">
        <f>$K$97*[1]Лист1!J19%</f>
        <v>0.51421776880488501</v>
      </c>
      <c r="L19" s="32"/>
      <c r="M19" s="28"/>
      <c r="N19" s="29">
        <f t="shared" ref="N19:N21" si="6">SUM(H19:M19)</f>
        <v>2.812449334216605</v>
      </c>
      <c r="O19" s="30">
        <f t="shared" si="2"/>
        <v>4.7775884595789524</v>
      </c>
    </row>
    <row r="20" spans="1:15" s="20" customFormat="1" ht="15">
      <c r="A20" s="21">
        <v>11</v>
      </c>
      <c r="B20" s="31" t="s">
        <v>24</v>
      </c>
      <c r="C20" s="23">
        <f>$C$97*[1]Лист1!C20%</f>
        <v>0.29835088793631354</v>
      </c>
      <c r="D20" s="24">
        <f>$D$97*[1]Лист1!D20%</f>
        <v>0.99311566195558121</v>
      </c>
      <c r="E20" s="24">
        <f>$E$97*[1]Лист1!E20%</f>
        <v>1.3272717805395124</v>
      </c>
      <c r="F20" s="24">
        <f>$F$97*[1]Лист1!F20%</f>
        <v>0.27175842610950129</v>
      </c>
      <c r="G20" s="24">
        <f>$G$97*[1]Лист1!G20%</f>
        <v>0.1469110425663171</v>
      </c>
      <c r="H20" s="25">
        <f>$H$97*[1]Лист1!H20%</f>
        <v>0.22384450203628281</v>
      </c>
      <c r="I20" s="26">
        <f t="shared" si="5"/>
        <v>3.2612523011435082</v>
      </c>
      <c r="J20" s="27">
        <f>$J$97*[1]Лист1!I20%</f>
        <v>1.4104408604270591</v>
      </c>
      <c r="K20" s="24">
        <f>$K$97*[1]Лист1!J20%</f>
        <v>0.70105022480399326</v>
      </c>
      <c r="L20" s="24">
        <f>$L$97*[1]Лист1!K20%</f>
        <v>0.27526126207253654</v>
      </c>
      <c r="M20" s="28"/>
      <c r="N20" s="29">
        <f t="shared" si="6"/>
        <v>5.8718491504833805</v>
      </c>
      <c r="O20" s="30">
        <f t="shared" si="2"/>
        <v>9.1331014516268887</v>
      </c>
    </row>
    <row r="21" spans="1:15" s="20" customFormat="1" ht="15">
      <c r="A21" s="21">
        <v>12</v>
      </c>
      <c r="B21" s="31" t="s">
        <v>25</v>
      </c>
      <c r="C21" s="23"/>
      <c r="D21" s="24">
        <f>$D$97*[1]Лист1!D21%</f>
        <v>1.1674557154650248E-2</v>
      </c>
      <c r="E21" s="24">
        <f>$E$97*[1]Лист1!E21%</f>
        <v>1.0007704283050046E-2</v>
      </c>
      <c r="F21" s="24">
        <f>$F$97*[1]Лист1!F21%</f>
        <v>1.2241370545473029E-2</v>
      </c>
      <c r="G21" s="24"/>
      <c r="H21" s="25"/>
      <c r="I21" s="26">
        <f t="shared" si="5"/>
        <v>3.3923631983173323E-2</v>
      </c>
      <c r="J21" s="27"/>
      <c r="K21" s="24">
        <f>$K$97*[1]Лист1!J21%</f>
        <v>8.5702961467480826E-2</v>
      </c>
      <c r="L21" s="24">
        <f>$L$97*[1]Лист1!K21%</f>
        <v>2.4390238411490583E-2</v>
      </c>
      <c r="M21" s="25">
        <f>$M$97*[1]Лист1!L21%</f>
        <v>6.5896414342629481E-2</v>
      </c>
      <c r="N21" s="29">
        <f t="shared" si="6"/>
        <v>0.2099132462047742</v>
      </c>
      <c r="O21" s="30">
        <f t="shared" si="2"/>
        <v>0.24383687818794753</v>
      </c>
    </row>
    <row r="22" spans="1:15" s="20" customFormat="1" ht="15">
      <c r="A22" s="21">
        <v>13</v>
      </c>
      <c r="B22" s="31" t="s">
        <v>26</v>
      </c>
      <c r="C22" s="23">
        <f>$C$97*[1]Лист1!C22%</f>
        <v>1.7048622167789344E-2</v>
      </c>
      <c r="D22" s="24">
        <f>$D$97*[1]Лист1!D22%</f>
        <v>0.15955228111355341</v>
      </c>
      <c r="E22" s="24">
        <f>$E$97*[1]Лист1!E22%</f>
        <v>0.93405239975133769</v>
      </c>
      <c r="F22" s="24">
        <f>$F$97*[1]Лист1!F22%</f>
        <v>1.8362055818209547E-2</v>
      </c>
      <c r="G22" s="24">
        <f>$G$97*[1]Лист1!G22%</f>
        <v>5.4320049352251702E-2</v>
      </c>
      <c r="H22" s="25">
        <f>$H$97*[1]Лист1!H22%</f>
        <v>0.1549692706405035</v>
      </c>
      <c r="I22" s="26">
        <f t="shared" si="5"/>
        <v>1.3383046788436452</v>
      </c>
      <c r="J22" s="27"/>
      <c r="K22" s="24"/>
      <c r="L22" s="32"/>
      <c r="M22" s="28"/>
      <c r="N22" s="29"/>
      <c r="O22" s="30">
        <f t="shared" si="2"/>
        <v>1.3383046788436452</v>
      </c>
    </row>
    <row r="23" spans="1:15" s="20" customFormat="1" ht="15">
      <c r="A23" s="21">
        <v>14</v>
      </c>
      <c r="B23" s="31" t="s">
        <v>27</v>
      </c>
      <c r="C23" s="23">
        <f>$C$97*[1]Лист1!C23%</f>
        <v>8.5243110838946715E-2</v>
      </c>
      <c r="D23" s="24">
        <f>$D$97*[1]Лист1!D23%</f>
        <v>0.14398620490735309</v>
      </c>
      <c r="E23" s="24">
        <f>$E$97*[1]Лист1!E23%</f>
        <v>1.1471331034446117</v>
      </c>
      <c r="F23" s="24">
        <f>$F$97*[1]Лист1!F23%</f>
        <v>4.0396522800061001E-2</v>
      </c>
      <c r="G23" s="24">
        <f>$G$97*[1]Лист1!G23%</f>
        <v>3.9505490438001237E-2</v>
      </c>
      <c r="H23" s="25">
        <f>$H$97*[1]Лист1!H23%</f>
        <v>0.16726841910403553</v>
      </c>
      <c r="I23" s="26">
        <f t="shared" si="5"/>
        <v>1.6235328515330092</v>
      </c>
      <c r="J23" s="27">
        <f>$J$97*[1]Лист1!I23%</f>
        <v>0.10074577574478992</v>
      </c>
      <c r="K23" s="24">
        <f>$K$97*[1]Лист1!J23%</f>
        <v>3.4281184586992336E-2</v>
      </c>
      <c r="L23" s="32"/>
      <c r="M23" s="28"/>
      <c r="N23" s="29">
        <f t="shared" ref="N23" si="7">SUM(H23:M23)</f>
        <v>1.9258282309688268</v>
      </c>
      <c r="O23" s="30">
        <f t="shared" si="2"/>
        <v>3.5493610825018358</v>
      </c>
    </row>
    <row r="24" spans="1:15" s="20" customFormat="1" ht="15">
      <c r="A24" s="21">
        <v>15</v>
      </c>
      <c r="B24" s="31" t="s">
        <v>28</v>
      </c>
      <c r="C24" s="23"/>
      <c r="D24" s="24">
        <f>$D$97*[1]Лист1!D24%</f>
        <v>0.52924659101081128</v>
      </c>
      <c r="E24" s="24">
        <f>$E$97*[1]Лист1!E24%</f>
        <v>1.6800433565170267</v>
      </c>
      <c r="F24" s="24">
        <f>$F$97*[1]Лист1!F24%</f>
        <v>0.14322403538203443</v>
      </c>
      <c r="G24" s="24">
        <f>$G$97*[1]Лист1!G24%</f>
        <v>3.703639728562616E-2</v>
      </c>
      <c r="H24" s="25">
        <f>$H$97*[1]Лист1!H24%</f>
        <v>0.32346760459089224</v>
      </c>
      <c r="I24" s="26">
        <f t="shared" si="5"/>
        <v>2.7130179847863913</v>
      </c>
      <c r="J24" s="27"/>
      <c r="K24" s="24"/>
      <c r="L24" s="32"/>
      <c r="M24" s="28"/>
      <c r="N24" s="29"/>
      <c r="O24" s="30">
        <f t="shared" si="2"/>
        <v>2.7130179847863913</v>
      </c>
    </row>
    <row r="25" spans="1:15" s="20" customFormat="1" ht="15">
      <c r="A25" s="21">
        <v>16</v>
      </c>
      <c r="B25" s="31" t="s">
        <v>29</v>
      </c>
      <c r="C25" s="23">
        <f>$C$97*[1]Лист1!C25%</f>
        <v>1.7048622167789344E-2</v>
      </c>
      <c r="D25" s="24">
        <f>$D$97*[1]Лист1!D25%</f>
        <v>0.95264386381946031</v>
      </c>
      <c r="E25" s="24">
        <f>$E$97*[1]Лист1!E25%</f>
        <v>0.34776772383598908</v>
      </c>
      <c r="F25" s="24">
        <f>$F$97*[1]Лист1!F25%</f>
        <v>1.8362055818209547E-2</v>
      </c>
      <c r="G25" s="24">
        <f>$G$97*[1]Лист1!G25%</f>
        <v>0.12468920419494141</v>
      </c>
      <c r="H25" s="25">
        <f>$H$97*[1]Лист1!H25%</f>
        <v>1.2299148463532023E-2</v>
      </c>
      <c r="I25" s="26">
        <f t="shared" si="5"/>
        <v>1.4728106182999219</v>
      </c>
      <c r="J25" s="27"/>
      <c r="K25" s="24"/>
      <c r="L25" s="32"/>
      <c r="M25" s="28"/>
      <c r="N25" s="29"/>
      <c r="O25" s="30">
        <f t="shared" si="2"/>
        <v>1.4728106182999219</v>
      </c>
    </row>
    <row r="26" spans="1:15" s="20" customFormat="1" ht="15">
      <c r="A26" s="21">
        <v>17</v>
      </c>
      <c r="B26" s="31" t="s">
        <v>30</v>
      </c>
      <c r="C26" s="23">
        <f>$C$97*[1]Лист1!C26%</f>
        <v>0.18266380894060011</v>
      </c>
      <c r="D26" s="24">
        <f>$D$97*[1]Лист1!D26%</f>
        <v>0.55259570532011182</v>
      </c>
      <c r="E26" s="24">
        <f>$E$97*[1]Лист1!E26%</f>
        <v>0.42157454292348323</v>
      </c>
      <c r="F26" s="24">
        <f>$F$97*[1]Лист1!F26%</f>
        <v>0.17872400996390625</v>
      </c>
      <c r="G26" s="24">
        <f>$G$97*[1]Лист1!G26%</f>
        <v>7.9010980876002473E-2</v>
      </c>
      <c r="H26" s="25">
        <f>$H$97*[1]Лист1!H26%</f>
        <v>7.0105146242132529E-2</v>
      </c>
      <c r="I26" s="26">
        <f t="shared" si="5"/>
        <v>1.4846741942662363</v>
      </c>
      <c r="J26" s="27"/>
      <c r="K26" s="24"/>
      <c r="L26" s="32"/>
      <c r="M26" s="28"/>
      <c r="N26" s="29"/>
      <c r="O26" s="30">
        <f t="shared" si="2"/>
        <v>1.4846741942662363</v>
      </c>
    </row>
    <row r="27" spans="1:15" s="20" customFormat="1" ht="15">
      <c r="A27" s="21">
        <v>18</v>
      </c>
      <c r="B27" s="33" t="s">
        <v>31</v>
      </c>
      <c r="C27" s="23">
        <f>$C$97*[1]Лист1!C27%</f>
        <v>5.2363625229638694E-2</v>
      </c>
      <c r="D27" s="24">
        <f>$D$97*[1]Лист1!D27%</f>
        <v>0.54325605959639167</v>
      </c>
      <c r="E27" s="24">
        <f>$E$97*[1]Лист1!E27%</f>
        <v>0.3427638716944641</v>
      </c>
      <c r="F27" s="24">
        <f>$F$97*[1]Лист1!F27%</f>
        <v>0.22156880687306182</v>
      </c>
      <c r="G27" s="24">
        <f>$G$97*[1]Лист1!G27%</f>
        <v>9.9380999383096857E-2</v>
      </c>
      <c r="H27" s="25">
        <f>$H$97*[1]Лист1!H27%</f>
        <v>4.3047019622362091E-2</v>
      </c>
      <c r="I27" s="26">
        <f t="shared" si="5"/>
        <v>1.302380382399015</v>
      </c>
      <c r="J27" s="27">
        <f>$J$97*[1]Лист1!I27%</f>
        <v>1.8134239634062188</v>
      </c>
      <c r="K27" s="24">
        <f>$K$97*[1]Лист1!J27%</f>
        <v>1.2855444220122125</v>
      </c>
      <c r="L27" s="24">
        <f>$L$97*[1]Лист1!K27%</f>
        <v>1.0714283302190504</v>
      </c>
      <c r="M27" s="28"/>
      <c r="N27" s="29">
        <f t="shared" ref="N27:N30" si="8">SUM(H27:M27)</f>
        <v>5.5158241176588589</v>
      </c>
      <c r="O27" s="30">
        <f t="shared" si="2"/>
        <v>6.8182045000578739</v>
      </c>
    </row>
    <row r="28" spans="1:15" s="20" customFormat="1" ht="15">
      <c r="A28" s="21">
        <v>19</v>
      </c>
      <c r="B28" s="31" t="s">
        <v>32</v>
      </c>
      <c r="C28" s="23">
        <f>$C$97*[1]Лист1!C28%</f>
        <v>0.2922620943049602</v>
      </c>
      <c r="D28" s="24">
        <f>$D$97*[1]Лист1!D28%</f>
        <v>0.90828054663178937</v>
      </c>
      <c r="E28" s="24">
        <f>$E$97*[1]Лист1!E28%</f>
        <v>0.89568953333297918</v>
      </c>
      <c r="F28" s="24">
        <f>$F$97*[1]Лист1!F28%</f>
        <v>0.24360327385491326</v>
      </c>
      <c r="G28" s="24">
        <f>$G$97*[1]Лист1!G28%</f>
        <v>0.14629376927822332</v>
      </c>
      <c r="H28" s="25">
        <f>$H$97*[1]Лист1!H28%</f>
        <v>0.17956756756756753</v>
      </c>
      <c r="I28" s="26">
        <f t="shared" si="5"/>
        <v>2.6656967849704327</v>
      </c>
      <c r="J28" s="27">
        <f>$J$97*[1]Лист1!I28%</f>
        <v>0.83014519213706894</v>
      </c>
      <c r="K28" s="24"/>
      <c r="L28" s="24">
        <f>$L$97*[1]Лист1!K28%</f>
        <v>0.31358877957630749</v>
      </c>
      <c r="M28" s="28"/>
      <c r="N28" s="29">
        <f t="shared" si="8"/>
        <v>3.9889983242513765</v>
      </c>
      <c r="O28" s="30">
        <f t="shared" si="2"/>
        <v>6.6546951092218087</v>
      </c>
    </row>
    <row r="29" spans="1:15" s="20" customFormat="1" ht="15">
      <c r="A29" s="21">
        <v>20</v>
      </c>
      <c r="B29" s="31" t="s">
        <v>33</v>
      </c>
      <c r="C29" s="23">
        <f>$C$97*[1]Лист1!C29%</f>
        <v>1.2177587262706673E-2</v>
      </c>
      <c r="D29" s="24">
        <f>$D$97*[1]Лист1!D29%</f>
        <v>7.7830381031001655E-3</v>
      </c>
      <c r="E29" s="24"/>
      <c r="F29" s="24">
        <f>$F$97*[1]Лист1!F29%</f>
        <v>1.2241370545473029E-2</v>
      </c>
      <c r="G29" s="24"/>
      <c r="H29" s="25"/>
      <c r="I29" s="26">
        <f t="shared" si="5"/>
        <v>3.2201995911279868E-2</v>
      </c>
      <c r="J29" s="27">
        <f>$J$97*[1]Лист1!I29%</f>
        <v>0.1168650998639563</v>
      </c>
      <c r="K29" s="24">
        <f>$K$97*[1]Лист1!J29%</f>
        <v>3.0853066128293104E-2</v>
      </c>
      <c r="L29" s="24">
        <f>$L$97*[1]Лист1!K29%</f>
        <v>1.7421598865350416E-2</v>
      </c>
      <c r="M29" s="28"/>
      <c r="N29" s="29">
        <f t="shared" si="8"/>
        <v>0.19734176076887969</v>
      </c>
      <c r="O29" s="30">
        <f t="shared" si="2"/>
        <v>0.22954375668015956</v>
      </c>
    </row>
    <row r="30" spans="1:15" s="20" customFormat="1" ht="15">
      <c r="A30" s="21">
        <v>21</v>
      </c>
      <c r="B30" s="31" t="s">
        <v>34</v>
      </c>
      <c r="C30" s="23">
        <f>$C$97*[1]Лист1!C30%</f>
        <v>5.2363625229638694E-2</v>
      </c>
      <c r="D30" s="24">
        <f>$D$97*[1]Лист1!D30%</f>
        <v>0.10584931820216226</v>
      </c>
      <c r="E30" s="24">
        <f>$E$97*[1]Лист1!E30%</f>
        <v>7.3806819087494091E-2</v>
      </c>
      <c r="F30" s="24">
        <f>$F$97*[1]Лист1!F30%</f>
        <v>5.5086167454628639E-2</v>
      </c>
      <c r="G30" s="24">
        <f>$G$97*[1]Лист1!G30%</f>
        <v>2.3456384947563233E-2</v>
      </c>
      <c r="H30" s="25">
        <f>$H$97*[1]Лист1!H30%</f>
        <v>2.0908552388004441E-2</v>
      </c>
      <c r="I30" s="26">
        <f t="shared" si="5"/>
        <v>0.33147086730949138</v>
      </c>
      <c r="J30" s="27">
        <f>$J$97*[1]Лист1!I30%</f>
        <v>0.40298310297915968</v>
      </c>
      <c r="K30" s="24">
        <f>$K$97*[1]Лист1!J30%</f>
        <v>0.55364113107992607</v>
      </c>
      <c r="L30" s="24">
        <f>$L$97*[1]Лист1!K30%</f>
        <v>0.36411141628582366</v>
      </c>
      <c r="M30" s="25">
        <f>$M$97*[1]Лист1!L30%</f>
        <v>6.0624701195219122E-2</v>
      </c>
      <c r="N30" s="29">
        <f t="shared" si="8"/>
        <v>1.7337397712376243</v>
      </c>
      <c r="O30" s="30">
        <f t="shared" si="2"/>
        <v>2.0652106385471156</v>
      </c>
    </row>
    <row r="31" spans="1:15" s="20" customFormat="1" ht="15">
      <c r="A31" s="21">
        <v>22</v>
      </c>
      <c r="B31" s="31" t="s">
        <v>35</v>
      </c>
      <c r="C31" s="23"/>
      <c r="D31" s="24">
        <f>$D$97*[1]Лист1!D31%</f>
        <v>0.11674557154650249</v>
      </c>
      <c r="E31" s="24">
        <f>$E$97*[1]Лист1!E31%</f>
        <v>0.28772149813768888</v>
      </c>
      <c r="F31" s="24"/>
      <c r="G31" s="24">
        <f>$G$97*[1]Лист1!G31%</f>
        <v>1.4814558914250464E-2</v>
      </c>
      <c r="H31" s="25">
        <f>$H$97*[1]Лист1!H31%</f>
        <v>5.5346168085894099E-2</v>
      </c>
      <c r="I31" s="26">
        <f t="shared" si="5"/>
        <v>0.47462779668433597</v>
      </c>
      <c r="J31" s="27"/>
      <c r="K31" s="24"/>
      <c r="L31" s="32"/>
      <c r="M31" s="28"/>
      <c r="N31" s="29"/>
      <c r="O31" s="30">
        <f t="shared" si="2"/>
        <v>0.47462779668433597</v>
      </c>
    </row>
    <row r="32" spans="1:15" s="20" customFormat="1" ht="15">
      <c r="A32" s="21">
        <v>23</v>
      </c>
      <c r="B32" s="31" t="s">
        <v>36</v>
      </c>
      <c r="C32" s="23">
        <f>$C$97*[1]Лист1!C32%</f>
        <v>4.3839314145744025E-2</v>
      </c>
      <c r="D32" s="24">
        <f>$D$97*[1]Лист1!D32%</f>
        <v>0.16811362302696359</v>
      </c>
      <c r="E32" s="24">
        <f>$E$97*[1]Лист1!E32%</f>
        <v>0.14886460121036943</v>
      </c>
      <c r="F32" s="24">
        <f>$F$97*[1]Лист1!F32%</f>
        <v>5.8758578618270552E-2</v>
      </c>
      <c r="G32" s="24">
        <f>$G$97*[1]Лист1!G32%</f>
        <v>2.3456384947563233E-2</v>
      </c>
      <c r="H32" s="25">
        <f>$H$97*[1]Лист1!H32%</f>
        <v>2.4598296927064046E-2</v>
      </c>
      <c r="I32" s="26">
        <f t="shared" si="5"/>
        <v>0.46763079887597492</v>
      </c>
      <c r="J32" s="27">
        <f>$J$97*[1]Лист1!I32%</f>
        <v>0.40298310297915968</v>
      </c>
      <c r="K32" s="24">
        <f>$K$97*[1]Лист1!J32%</f>
        <v>0.51421776880488501</v>
      </c>
      <c r="L32" s="24">
        <f>$L$97*[1]Лист1!K32%</f>
        <v>0.41811837276840991</v>
      </c>
      <c r="M32" s="28"/>
      <c r="N32" s="29">
        <f t="shared" ref="N32" si="9">SUM(H32:M32)</f>
        <v>1.8275483403554935</v>
      </c>
      <c r="O32" s="30">
        <f t="shared" si="2"/>
        <v>2.2951791392314682</v>
      </c>
    </row>
    <row r="33" spans="1:15" s="20" customFormat="1" ht="15">
      <c r="A33" s="21">
        <v>24</v>
      </c>
      <c r="B33" s="31" t="s">
        <v>37</v>
      </c>
      <c r="C33" s="23">
        <f>$C$97*[1]Лист1!C33%</f>
        <v>0.16561518677281076</v>
      </c>
      <c r="D33" s="24">
        <f>$D$97*[1]Лист1!D33%</f>
        <v>0.3813688670519082</v>
      </c>
      <c r="E33" s="24">
        <f>$E$97*[1]Лист1!E33%</f>
        <v>1.4602908499683862</v>
      </c>
      <c r="F33" s="24">
        <f>$F$97*[1]Лист1!F33%</f>
        <v>0.17505159880026433</v>
      </c>
      <c r="G33" s="24">
        <f>$G$97*[1]Лист1!G33%</f>
        <v>9.6911906230721781E-2</v>
      </c>
      <c r="H33" s="25">
        <f>$H$97*[1]Лист1!H33%</f>
        <v>0.28780007404664937</v>
      </c>
      <c r="I33" s="26">
        <f t="shared" si="5"/>
        <v>2.5670384828707409</v>
      </c>
      <c r="J33" s="27"/>
      <c r="K33" s="24"/>
      <c r="L33" s="32"/>
      <c r="M33" s="28"/>
      <c r="N33" s="29"/>
      <c r="O33" s="30">
        <f t="shared" si="2"/>
        <v>2.5670384828707409</v>
      </c>
    </row>
    <row r="34" spans="1:15" s="20" customFormat="1" ht="15">
      <c r="A34" s="21">
        <v>25</v>
      </c>
      <c r="B34" s="31" t="s">
        <v>38</v>
      </c>
      <c r="C34" s="23">
        <f>$C$97*[1]Лист1!C34%</f>
        <v>3.1661726883037353E-2</v>
      </c>
      <c r="D34" s="24">
        <f>$D$97*[1]Лист1!D34%</f>
        <v>7.7830381031001664E-2</v>
      </c>
      <c r="E34" s="24"/>
      <c r="F34" s="24">
        <f>$F$97*[1]Лист1!F34%</f>
        <v>3.1827563418229878E-2</v>
      </c>
      <c r="G34" s="24"/>
      <c r="H34" s="25"/>
      <c r="I34" s="26">
        <f t="shared" si="5"/>
        <v>0.14131967133226889</v>
      </c>
      <c r="J34" s="27"/>
      <c r="K34" s="24"/>
      <c r="L34" s="32"/>
      <c r="M34" s="28"/>
      <c r="N34" s="29"/>
      <c r="O34" s="30">
        <f t="shared" si="2"/>
        <v>0.14131967133226889</v>
      </c>
    </row>
    <row r="35" spans="1:15" s="20" customFormat="1" ht="15">
      <c r="A35" s="21">
        <v>26</v>
      </c>
      <c r="B35" s="31" t="s">
        <v>39</v>
      </c>
      <c r="C35" s="23"/>
      <c r="D35" s="24">
        <f>$D$97*[1]Лист1!D35%</f>
        <v>4.2806709567050918E-2</v>
      </c>
      <c r="E35" s="24">
        <f>$E$97*[1]Лист1!E35%</f>
        <v>1.1467161157661512</v>
      </c>
      <c r="F35" s="24">
        <f>$F$97*[1]Лист1!F35%</f>
        <v>1.8362055818209547E-2</v>
      </c>
      <c r="G35" s="24">
        <f>$G$97*[1]Лист1!G35%</f>
        <v>6.7900061690314628E-3</v>
      </c>
      <c r="H35" s="25">
        <f>$H$97*[1]Лист1!H35%</f>
        <v>0.21646501295816362</v>
      </c>
      <c r="I35" s="26">
        <f t="shared" si="5"/>
        <v>1.4311399002786067</v>
      </c>
      <c r="J35" s="27"/>
      <c r="K35" s="24"/>
      <c r="L35" s="32"/>
      <c r="M35" s="28"/>
      <c r="N35" s="29"/>
      <c r="O35" s="30">
        <f t="shared" si="2"/>
        <v>1.4311399002786067</v>
      </c>
    </row>
    <row r="36" spans="1:15" s="20" customFormat="1" ht="15">
      <c r="A36" s="21">
        <v>27</v>
      </c>
      <c r="B36" s="31" t="s">
        <v>40</v>
      </c>
      <c r="C36" s="23">
        <f>$C$97*[1]Лист1!C36%</f>
        <v>0.34706123698714014</v>
      </c>
      <c r="D36" s="24">
        <f>$D$97*[1]Лист1!D36%</f>
        <v>1.3908289090239998</v>
      </c>
      <c r="E36" s="24">
        <f>$E$97*[1]Лист1!E36%</f>
        <v>1.89270707253184</v>
      </c>
      <c r="F36" s="24">
        <f>$F$97*[1]Лист1!F36%</f>
        <v>0.17260332469116971</v>
      </c>
      <c r="G36" s="24">
        <f>$G$97*[1]Лист1!G36%</f>
        <v>0.34814213448488585</v>
      </c>
      <c r="H36" s="25">
        <f>$H$97*[1]Лист1!H36%</f>
        <v>0.31608811551277299</v>
      </c>
      <c r="I36" s="26">
        <f t="shared" si="5"/>
        <v>4.4674307932318085</v>
      </c>
      <c r="J36" s="27">
        <f>$J$97*[1]Лист1!I36%</f>
        <v>0.6044746544687396</v>
      </c>
      <c r="K36" s="24">
        <f>$K$97*[1]Лист1!J36%</f>
        <v>0.48165064344724229</v>
      </c>
      <c r="L36" s="32"/>
      <c r="M36" s="28"/>
      <c r="N36" s="29">
        <f t="shared" ref="N36:N37" si="10">SUM(H36:M36)</f>
        <v>5.8696442066605634</v>
      </c>
      <c r="O36" s="30">
        <f t="shared" si="2"/>
        <v>10.337074999892373</v>
      </c>
    </row>
    <row r="37" spans="1:15" s="20" customFormat="1" ht="15">
      <c r="A37" s="21">
        <v>28</v>
      </c>
      <c r="B37" s="34" t="s">
        <v>41</v>
      </c>
      <c r="C37" s="23">
        <f>$C$97*[1]Лист1!C37%</f>
        <v>0.26912467850581751</v>
      </c>
      <c r="D37" s="24">
        <f>$D$97*[1]Лист1!D37%</f>
        <v>0.83278507703171778</v>
      </c>
      <c r="E37" s="24">
        <f>$E$97*[1]Лист1!E37%</f>
        <v>1.3510400782117562</v>
      </c>
      <c r="F37" s="24">
        <f>$F$97*[1]Лист1!F37%</f>
        <v>0.23258604036398756</v>
      </c>
      <c r="G37" s="24">
        <f>$G$97*[1]Лист1!G37%</f>
        <v>0.1790092535471931</v>
      </c>
      <c r="H37" s="25">
        <f>$H$97*[1]Лист1!H37%</f>
        <v>0.23983339503887449</v>
      </c>
      <c r="I37" s="26">
        <f t="shared" si="5"/>
        <v>3.1043785226993466</v>
      </c>
      <c r="J37" s="27"/>
      <c r="K37" s="24">
        <f>$K$97*[1]Лист1!J37%</f>
        <v>1.0455761299032662</v>
      </c>
      <c r="L37" s="24">
        <f>$L$97*[1]Лист1!K37%</f>
        <v>0.60278732074112429</v>
      </c>
      <c r="M37" s="28"/>
      <c r="N37" s="29">
        <f t="shared" si="10"/>
        <v>4.992575368382612</v>
      </c>
      <c r="O37" s="30">
        <f t="shared" si="2"/>
        <v>8.0969538910819594</v>
      </c>
    </row>
    <row r="38" spans="1:15" s="20" customFormat="1" ht="15">
      <c r="A38" s="21">
        <v>29</v>
      </c>
      <c r="B38" s="31" t="s">
        <v>42</v>
      </c>
      <c r="C38" s="23">
        <f>$C$97*[1]Лист1!C38%</f>
        <v>0.14978432333129207</v>
      </c>
      <c r="D38" s="24">
        <f>$D$97*[1]Лист1!D38%</f>
        <v>0.41250101946430878</v>
      </c>
      <c r="E38" s="24">
        <f>$E$97*[1]Лист1!E38%</f>
        <v>1.2301136514582349</v>
      </c>
      <c r="F38" s="24">
        <f>$F$97*[1]Лист1!F38%</f>
        <v>0.45048243607340754</v>
      </c>
      <c r="G38" s="24">
        <f>$G$97*[1]Лист1!G38%</f>
        <v>8.1480074028377536E-2</v>
      </c>
      <c r="H38" s="25">
        <f>$H$97*[1]Лист1!H38%</f>
        <v>0.27058126619770451</v>
      </c>
      <c r="I38" s="26">
        <f t="shared" si="5"/>
        <v>2.5949427705533257</v>
      </c>
      <c r="J38" s="27"/>
      <c r="K38" s="24"/>
      <c r="L38" s="32"/>
      <c r="M38" s="28"/>
      <c r="N38" s="29"/>
      <c r="O38" s="30">
        <f t="shared" si="2"/>
        <v>2.5949427705533257</v>
      </c>
    </row>
    <row r="39" spans="1:15" s="20" customFormat="1" ht="15">
      <c r="A39" s="21">
        <v>30</v>
      </c>
      <c r="B39" s="31" t="s">
        <v>43</v>
      </c>
      <c r="C39" s="23"/>
      <c r="D39" s="24"/>
      <c r="E39" s="24">
        <f>$E$97*[1]Лист1!E39%</f>
        <v>1.3010015567965061</v>
      </c>
      <c r="F39" s="24">
        <f>$F$97*[1]Лист1!F39%</f>
        <v>4.774134512734482E-2</v>
      </c>
      <c r="G39" s="24"/>
      <c r="H39" s="25">
        <f>$H$97*[1]Лист1!H39%</f>
        <v>0.23368382080710845</v>
      </c>
      <c r="I39" s="26">
        <f t="shared" si="5"/>
        <v>1.5824267227309592</v>
      </c>
      <c r="J39" s="27"/>
      <c r="K39" s="24"/>
      <c r="L39" s="32"/>
      <c r="M39" s="28"/>
      <c r="N39" s="29"/>
      <c r="O39" s="30">
        <f t="shared" si="2"/>
        <v>1.5824267227309592</v>
      </c>
    </row>
    <row r="40" spans="1:15" s="20" customFormat="1" ht="15">
      <c r="A40" s="21">
        <v>31</v>
      </c>
      <c r="B40" s="35" t="s">
        <v>44</v>
      </c>
      <c r="C40" s="23"/>
      <c r="D40" s="24"/>
      <c r="E40" s="24">
        <f>$E$97*[1]Лист1!E40%</f>
        <v>0.45034669273725209</v>
      </c>
      <c r="F40" s="24"/>
      <c r="G40" s="24">
        <f>$G$97*[1]Лист1!G40%</f>
        <v>7.8393707587908701E-2</v>
      </c>
      <c r="H40" s="25">
        <f>$H$97*[1]Лист1!H40%</f>
        <v>8.6094039244724183E-2</v>
      </c>
      <c r="I40" s="26">
        <f t="shared" si="5"/>
        <v>0.61483443956988493</v>
      </c>
      <c r="J40" s="27"/>
      <c r="K40" s="24"/>
      <c r="L40" s="32"/>
      <c r="M40" s="28"/>
      <c r="N40" s="29"/>
      <c r="O40" s="30">
        <f t="shared" si="2"/>
        <v>0.61483443956988493</v>
      </c>
    </row>
    <row r="41" spans="1:15" s="20" customFormat="1" ht="15">
      <c r="A41" s="21">
        <v>32</v>
      </c>
      <c r="B41" s="31" t="s">
        <v>45</v>
      </c>
      <c r="C41" s="23"/>
      <c r="D41" s="24"/>
      <c r="E41" s="24">
        <f>$E$97*[1]Лист1!E41%</f>
        <v>0.66301040875206563</v>
      </c>
      <c r="F41" s="24">
        <f>$F$97*[1]Лист1!F41%</f>
        <v>0.3684652534187382</v>
      </c>
      <c r="G41" s="24">
        <f>$G$97*[1]Лист1!G41%</f>
        <v>1.5431832202344233E-2</v>
      </c>
      <c r="H41" s="25">
        <f>$H$97*[1]Лист1!H41%</f>
        <v>0.18817697149203996</v>
      </c>
      <c r="I41" s="26">
        <f t="shared" si="5"/>
        <v>1.2350844658651883</v>
      </c>
      <c r="J41" s="27"/>
      <c r="K41" s="24">
        <f>$K$97*[1]Лист1!J41%</f>
        <v>0.17140592293496165</v>
      </c>
      <c r="L41" s="24">
        <f>$L$97*[1]Лист1!K41%</f>
        <v>1.2020903217091787</v>
      </c>
      <c r="M41" s="28"/>
      <c r="N41" s="29">
        <f t="shared" ref="N41:N44" si="11">SUM(H41:M41)</f>
        <v>2.7967576820013687</v>
      </c>
      <c r="O41" s="30">
        <f t="shared" si="2"/>
        <v>4.0318421478665574</v>
      </c>
    </row>
    <row r="42" spans="1:15" s="20" customFormat="1" ht="15">
      <c r="A42" s="21">
        <v>33</v>
      </c>
      <c r="B42" s="31" t="s">
        <v>46</v>
      </c>
      <c r="C42" s="23">
        <f>$C$97*[1]Лист1!C42%</f>
        <v>1.7048622167789344E-2</v>
      </c>
      <c r="D42" s="24">
        <f>$D$97*[1]Лист1!D42%</f>
        <v>0.15955228111355341</v>
      </c>
      <c r="E42" s="24">
        <f>$E$97*[1]Лист1!E42%</f>
        <v>1.3843990924885898</v>
      </c>
      <c r="F42" s="24">
        <f>$F$97*[1]Лист1!F42%</f>
        <v>1.8362055818209547E-2</v>
      </c>
      <c r="G42" s="24">
        <f>$G$97*[1]Лист1!G42%</f>
        <v>6.728278840222085E-2</v>
      </c>
      <c r="H42" s="25">
        <f>$H$97*[1]Лист1!H42%</f>
        <v>0.23749655683080337</v>
      </c>
      <c r="I42" s="26">
        <f t="shared" si="5"/>
        <v>1.8841413968211664</v>
      </c>
      <c r="J42" s="27">
        <f>$J$97*[1]Лист1!I42%</f>
        <v>0.3022373272343698</v>
      </c>
      <c r="K42" s="24"/>
      <c r="L42" s="24">
        <f>$L$97*[1]Лист1!K42%</f>
        <v>1.0452959319210249</v>
      </c>
      <c r="M42" s="28"/>
      <c r="N42" s="29">
        <f t="shared" si="11"/>
        <v>3.469171212807364</v>
      </c>
      <c r="O42" s="30">
        <f t="shared" si="2"/>
        <v>5.3533126096285306</v>
      </c>
    </row>
    <row r="43" spans="1:15" s="20" customFormat="1" ht="15">
      <c r="A43" s="21">
        <v>34</v>
      </c>
      <c r="B43" s="31" t="s">
        <v>47</v>
      </c>
      <c r="C43" s="23">
        <f>$C$97*[1]Лист1!C43%</f>
        <v>7.0630006123698699E-2</v>
      </c>
      <c r="D43" s="24">
        <f>$D$97*[1]Лист1!D43%</f>
        <v>0.2101420287837045</v>
      </c>
      <c r="E43" s="24">
        <f>$E$97*[1]Лист1!E43%</f>
        <v>6.6718028553666986E-2</v>
      </c>
      <c r="F43" s="24">
        <f>$F$97*[1]Лист1!F43%</f>
        <v>7.0999949163743567E-2</v>
      </c>
      <c r="G43" s="24">
        <f>$G$97*[1]Лист1!G43%</f>
        <v>3.703639728562616E-2</v>
      </c>
      <c r="H43" s="25">
        <f>$H$97*[1]Лист1!H43%</f>
        <v>3.074787115883006E-2</v>
      </c>
      <c r="I43" s="26">
        <f t="shared" si="5"/>
        <v>0.48627428106926995</v>
      </c>
      <c r="J43" s="27">
        <f>$J$97*[1]Лист1!I43%</f>
        <v>0.10074577574478992</v>
      </c>
      <c r="K43" s="24"/>
      <c r="L43" s="24">
        <f>$L$97*[1]Лист1!K43%</f>
        <v>8.7107994326752078E-2</v>
      </c>
      <c r="M43" s="28"/>
      <c r="N43" s="29">
        <f t="shared" si="11"/>
        <v>0.70487592229964202</v>
      </c>
      <c r="O43" s="30">
        <f t="shared" si="2"/>
        <v>1.1911502033689119</v>
      </c>
    </row>
    <row r="44" spans="1:15" s="20" customFormat="1" ht="15">
      <c r="A44" s="21">
        <v>35</v>
      </c>
      <c r="B44" s="31" t="s">
        <v>48</v>
      </c>
      <c r="C44" s="23">
        <f>$C$97*[1]Лист1!C44%</f>
        <v>0.87678628291488048</v>
      </c>
      <c r="D44" s="24">
        <f>$D$97*[1]Лист1!D44%</f>
        <v>2.0858542116308447</v>
      </c>
      <c r="E44" s="24">
        <f>$E$97*[1]Лист1!E44%</f>
        <v>1.0257896890126299</v>
      </c>
      <c r="F44" s="24">
        <f>$F$97*[1]Лист1!F44%</f>
        <v>0.82017182654669296</v>
      </c>
      <c r="G44" s="24">
        <f>$G$97*[1]Лист1!G44%</f>
        <v>0.35184577421344848</v>
      </c>
      <c r="H44" s="25">
        <f>$H$97*[1]Лист1!H44%</f>
        <v>0.22384450203628281</v>
      </c>
      <c r="I44" s="26">
        <f t="shared" si="5"/>
        <v>5.3842922863547793</v>
      </c>
      <c r="J44" s="27">
        <f>$J$97*[1]Лист1!I44%</f>
        <v>2.0149155148957987</v>
      </c>
      <c r="K44" s="24">
        <f>$K$97*[1]Лист1!J44%</f>
        <v>0.91873574693139459</v>
      </c>
      <c r="L44" s="24">
        <f>$L$97*[1]Лист1!K44%</f>
        <v>0.24564454400144087</v>
      </c>
      <c r="M44" s="28"/>
      <c r="N44" s="29">
        <f t="shared" si="11"/>
        <v>8.7874325942196965</v>
      </c>
      <c r="O44" s="30">
        <f t="shared" si="2"/>
        <v>14.171724880574477</v>
      </c>
    </row>
    <row r="45" spans="1:15" s="20" customFormat="1" ht="15">
      <c r="A45" s="21">
        <v>36</v>
      </c>
      <c r="B45" s="33" t="s">
        <v>49</v>
      </c>
      <c r="C45" s="23"/>
      <c r="D45" s="24"/>
      <c r="E45" s="24">
        <f>$E$97*[1]Лист1!E45%</f>
        <v>1.1759052532583805</v>
      </c>
      <c r="F45" s="24"/>
      <c r="G45" s="24"/>
      <c r="H45" s="25">
        <v>0.20899999999999999</v>
      </c>
      <c r="I45" s="26">
        <f t="shared" si="5"/>
        <v>1.3849052532583805</v>
      </c>
      <c r="J45" s="27"/>
      <c r="K45" s="24"/>
      <c r="L45" s="32"/>
      <c r="M45" s="28"/>
      <c r="N45" s="29"/>
      <c r="O45" s="30">
        <f t="shared" si="2"/>
        <v>1.3849052532583805</v>
      </c>
    </row>
    <row r="46" spans="1:15" s="20" customFormat="1" ht="15">
      <c r="A46" s="21">
        <v>37</v>
      </c>
      <c r="B46" s="34" t="s">
        <v>50</v>
      </c>
      <c r="C46" s="23">
        <f>$C$97*[1]Лист1!C46%</f>
        <v>2.0373103490508266</v>
      </c>
      <c r="D46" s="24">
        <f>$D$97*[1]Лист1!D46%</f>
        <v>10.591936554509017</v>
      </c>
      <c r="E46" s="24">
        <f>$E$97*[1]Лист1!E46%</f>
        <v>6.7606212308787663</v>
      </c>
      <c r="F46" s="24">
        <f>$F$97*[1]Лист1!F46%</f>
        <v>2.3172914442580446</v>
      </c>
      <c r="G46" s="24">
        <f>$G$97*[1]Лист1!G46%</f>
        <v>1.4567649599012955</v>
      </c>
      <c r="H46" s="25">
        <f>$H$97*[1]Лист1!H46%</f>
        <v>1.525094409477971</v>
      </c>
      <c r="I46" s="26">
        <f t="shared" si="5"/>
        <v>24.689018948075923</v>
      </c>
      <c r="J46" s="27">
        <f>$J$97*[1]Лист1!I46%</f>
        <v>51.168779500778804</v>
      </c>
      <c r="K46" s="24">
        <f>$K$97*[1]Лист1!J46%</f>
        <v>17.48340413936609</v>
      </c>
      <c r="L46" s="24">
        <f>$L$97*[1]Лист1!K46%</f>
        <v>11.670729079898242</v>
      </c>
      <c r="M46" s="25">
        <f>$M$97*[1]Лист1!L46%</f>
        <v>1.120239043824701</v>
      </c>
      <c r="N46" s="29">
        <f t="shared" ref="N46:N50" si="12">SUM(H46:M46)</f>
        <v>107.65726512142172</v>
      </c>
      <c r="O46" s="30">
        <f t="shared" si="2"/>
        <v>132.34628406949764</v>
      </c>
    </row>
    <row r="47" spans="1:15" s="35" customFormat="1" ht="15">
      <c r="A47" s="21">
        <v>38</v>
      </c>
      <c r="B47" s="31" t="s">
        <v>51</v>
      </c>
      <c r="C47" s="23">
        <f>$C$97*[1]Лист1!C47%</f>
        <v>0.45787728107777093</v>
      </c>
      <c r="D47" s="24">
        <f>$D$97*[1]Лист1!D47%</f>
        <v>2.2492980117959482</v>
      </c>
      <c r="E47" s="24">
        <f>$E$97*[1]Лист1!E47%</f>
        <v>1.1508859925507555</v>
      </c>
      <c r="F47" s="24">
        <f>$F$97*[1]Лист1!F47%</f>
        <v>1.1996543134563571</v>
      </c>
      <c r="G47" s="24">
        <f>$G$97*[1]Лист1!G47%</f>
        <v>0.32098210980876002</v>
      </c>
      <c r="H47" s="25">
        <f>$H$97*[1]Лист1!H47%</f>
        <v>0.33207700851536465</v>
      </c>
      <c r="I47" s="26">
        <f t="shared" si="5"/>
        <v>5.7107747172049566</v>
      </c>
      <c r="J47" s="27">
        <f>$J$97*[1]Лист1!I47%</f>
        <v>5.037288787239496</v>
      </c>
      <c r="K47" s="24">
        <f>$K$97*[1]Лист1!J47%</f>
        <v>9.6501534612383431</v>
      </c>
      <c r="L47" s="24">
        <f>$L$97*[1]Лист1!K47%</f>
        <v>8.1602769085301343</v>
      </c>
      <c r="M47" s="28"/>
      <c r="N47" s="29">
        <f t="shared" si="12"/>
        <v>28.890570882728298</v>
      </c>
      <c r="O47" s="30">
        <f t="shared" si="2"/>
        <v>34.601345599933254</v>
      </c>
    </row>
    <row r="48" spans="1:15" s="20" customFormat="1" ht="15">
      <c r="A48" s="21">
        <v>39</v>
      </c>
      <c r="B48" s="33" t="s">
        <v>52</v>
      </c>
      <c r="C48" s="23">
        <f>$C$97*[1]Лист1!C48%</f>
        <v>0.97420698101653402</v>
      </c>
      <c r="D48" s="24">
        <f>$D$97*[1]Лист1!D48%</f>
        <v>1.7511835731975374</v>
      </c>
      <c r="E48" s="24">
        <f>$E$97*[1]Лист1!E48%</f>
        <v>2.5853236064545952</v>
      </c>
      <c r="F48" s="24">
        <f>$F$97*[1]Лист1!F48%</f>
        <v>0.20810329927304153</v>
      </c>
      <c r="G48" s="24">
        <f>$G$97*[1]Лист1!G48%</f>
        <v>0.51850956199876619</v>
      </c>
      <c r="H48" s="25">
        <f>$H$97*[1]Лист1!H48%</f>
        <v>0.498115512773047</v>
      </c>
      <c r="I48" s="26">
        <f t="shared" si="5"/>
        <v>6.5354425347135212</v>
      </c>
      <c r="J48" s="27">
        <f>$J$97*[1]Лист1!I48%</f>
        <v>28.208817208541181</v>
      </c>
      <c r="K48" s="24">
        <f>$K$97*[1]Лист1!J48%</f>
        <v>28.127711953627212</v>
      </c>
      <c r="L48" s="24">
        <f>$L$97*[1]Лист1!K48%</f>
        <v>10.609753708998401</v>
      </c>
      <c r="M48" s="28"/>
      <c r="N48" s="29">
        <f t="shared" si="12"/>
        <v>73.979840918653366</v>
      </c>
      <c r="O48" s="30">
        <f t="shared" si="2"/>
        <v>80.515283453366891</v>
      </c>
    </row>
    <row r="49" spans="1:15" s="20" customFormat="1" ht="15">
      <c r="A49" s="21">
        <v>40</v>
      </c>
      <c r="B49" s="31" t="s">
        <v>53</v>
      </c>
      <c r="C49" s="23">
        <f>$C$97*[1]Лист1!C49%</f>
        <v>1.5952639314145742</v>
      </c>
      <c r="D49" s="24">
        <f>$D$97*[1]Лист1!D49%</f>
        <v>7.1277062948191325</v>
      </c>
      <c r="E49" s="24">
        <f>$E$97*[1]Лист1!E49%</f>
        <v>11.886650762192694</v>
      </c>
      <c r="F49" s="24">
        <f>$F$97*[1]Лист1!F49%</f>
        <v>2.1789639570941994</v>
      </c>
      <c r="G49" s="24">
        <f>$G$97*[1]Лист1!G49%</f>
        <v>0.38517853177051203</v>
      </c>
      <c r="H49" s="25">
        <v>2.6579999999999999</v>
      </c>
      <c r="I49" s="26">
        <f t="shared" si="5"/>
        <v>25.831763477291116</v>
      </c>
      <c r="J49" s="27">
        <f>$J$97*[1]Лист1!I49%</f>
        <v>62.522828427216631</v>
      </c>
      <c r="K49" s="24">
        <f>$K$97*[1]Лист1!J49%</f>
        <v>20.671554305956381</v>
      </c>
      <c r="L49" s="24">
        <f>$L$97*[1]Лист1!K49%</f>
        <v>11.759579234111531</v>
      </c>
      <c r="M49" s="25">
        <f>$M$97*[1]Лист1!L49%</f>
        <v>1.1439617529880477</v>
      </c>
      <c r="N49" s="29">
        <f t="shared" si="12"/>
        <v>124.5876871975637</v>
      </c>
      <c r="O49" s="30">
        <f t="shared" si="2"/>
        <v>150.4194506748548</v>
      </c>
    </row>
    <row r="50" spans="1:15" s="20" customFormat="1" ht="15">
      <c r="A50" s="21">
        <v>41</v>
      </c>
      <c r="B50" s="31" t="s">
        <v>54</v>
      </c>
      <c r="C50" s="23">
        <f>$C$97*[1]Лист1!C50%</f>
        <v>0.19240587875076542</v>
      </c>
      <c r="D50" s="24">
        <f>$D$97*[1]Лист1!D50%</f>
        <v>0.51368051480461097</v>
      </c>
      <c r="E50" s="24">
        <f>$E$97*[1]Лист1!E50%</f>
        <v>2.8938944885153055</v>
      </c>
      <c r="F50" s="24">
        <f>$F$97*[1]Лист1!F50%</f>
        <v>0.19708606578211577</v>
      </c>
      <c r="G50" s="24">
        <f>$G$97*[1]Лист1!G50%</f>
        <v>0.51850956199876619</v>
      </c>
      <c r="H50" s="25">
        <f>$H$97*[1]Лист1!H50%</f>
        <v>0.51164457608293223</v>
      </c>
      <c r="I50" s="26">
        <f t="shared" si="5"/>
        <v>4.8272210859344957</v>
      </c>
      <c r="J50" s="27">
        <f>$J$97*[1]Лист1!I50%</f>
        <v>3.3850580650249413</v>
      </c>
      <c r="K50" s="24">
        <f>$K$97*[1]Лист1!J50%</f>
        <v>4.3194292579610343</v>
      </c>
      <c r="L50" s="24">
        <f>$L$97*[1]Лист1!K50%</f>
        <v>3.3972117787433307</v>
      </c>
      <c r="M50" s="25">
        <f>$M$97*[1]Лист1!L50%</f>
        <v>7.9075697211155385E-2</v>
      </c>
      <c r="N50" s="29">
        <f t="shared" si="12"/>
        <v>16.519640460957888</v>
      </c>
      <c r="O50" s="30">
        <f t="shared" si="2"/>
        <v>21.346861546892384</v>
      </c>
    </row>
    <row r="51" spans="1:15" s="20" customFormat="1" ht="15">
      <c r="A51" s="21">
        <v>42</v>
      </c>
      <c r="B51" s="31" t="s">
        <v>55</v>
      </c>
      <c r="C51" s="23">
        <f>$C$97*[1]Лист1!C51%</f>
        <v>0.42743331292100423</v>
      </c>
      <c r="D51" s="24">
        <f>$D$97*[1]Лист1!D51%</f>
        <v>1.1518896392588247</v>
      </c>
      <c r="E51" s="24">
        <f>$E$97*[1]Лист1!E51%</f>
        <v>0.44617681595264785</v>
      </c>
      <c r="F51" s="24">
        <f>$F$97*[1]Лист1!F51%</f>
        <v>0.43212038025519789</v>
      </c>
      <c r="G51" s="24">
        <f>$G$97*[1]Лист1!G51%</f>
        <v>0.26727933374460211</v>
      </c>
      <c r="H51" s="25">
        <f>$H$97*[1]Лист1!H51%</f>
        <v>0.13283080340614586</v>
      </c>
      <c r="I51" s="26">
        <f t="shared" si="5"/>
        <v>2.8577302855384223</v>
      </c>
      <c r="J51" s="27"/>
      <c r="K51" s="24"/>
      <c r="L51" s="32"/>
      <c r="M51" s="28"/>
      <c r="N51" s="29"/>
      <c r="O51" s="30">
        <f t="shared" si="2"/>
        <v>2.8577302855384223</v>
      </c>
    </row>
    <row r="52" spans="1:15" s="20" customFormat="1" ht="15.75" thickBot="1">
      <c r="A52" s="21">
        <v>43</v>
      </c>
      <c r="B52" s="34" t="s">
        <v>56</v>
      </c>
      <c r="C52" s="36">
        <f>$C$97*[1]Лист1!C52%</f>
        <v>2.8617330067360682</v>
      </c>
      <c r="D52" s="37">
        <f>$D$97*[1]Лист1!D52%</f>
        <v>11.402150821041745</v>
      </c>
      <c r="E52" s="37">
        <f>$E$97*[1]Лист1!E52%</f>
        <v>8.1104103460551418</v>
      </c>
      <c r="F52" s="37">
        <f>$F$97*[1]Лист1!F52%</f>
        <v>2.0198261400030497</v>
      </c>
      <c r="G52" s="37">
        <f>$G$97*[1]Лист1!G52%</f>
        <v>0.66665515114127083</v>
      </c>
      <c r="H52" s="38">
        <f>$H$97*[1]Лист1!H52%</f>
        <v>1.8325731210662715</v>
      </c>
      <c r="I52" s="39">
        <f t="shared" si="5"/>
        <v>26.893348586043551</v>
      </c>
      <c r="J52" s="40">
        <f>$J$97*[1]Лист1!I52%</f>
        <v>15.111866361718489</v>
      </c>
      <c r="K52" s="37">
        <f>$K$97*[1]Лист1!J52%</f>
        <v>22.574160050534452</v>
      </c>
      <c r="L52" s="37">
        <f>$L$97*[1]Лист1!K52%</f>
        <v>13.44947432405052</v>
      </c>
      <c r="M52" s="38">
        <f>$M$97*[1]Лист1!L52%</f>
        <v>0.22272988047808762</v>
      </c>
      <c r="N52" s="41">
        <f t="shared" ref="N52" si="13">SUM(H52:M52)</f>
        <v>80.084152323891374</v>
      </c>
      <c r="O52" s="77">
        <f t="shared" si="2"/>
        <v>106.97750090993492</v>
      </c>
    </row>
    <row r="53" spans="1:15" s="20" customFormat="1" ht="15">
      <c r="A53" s="21">
        <v>44</v>
      </c>
      <c r="B53" s="42" t="s">
        <v>57</v>
      </c>
      <c r="C53" s="12">
        <f>$C$97*[1]Лист1!C53%</f>
        <v>0.14369552969993876</v>
      </c>
      <c r="D53" s="13">
        <f>$D$97*[1]Лист1!D53%</f>
        <v>0.420284057567409</v>
      </c>
      <c r="E53" s="13">
        <f>$E$97*[1]Лист1!E53%</f>
        <v>0.24602273029164701</v>
      </c>
      <c r="F53" s="13">
        <f>$F$97*[1]Лист1!F53%</f>
        <v>0.13955162421839254</v>
      </c>
      <c r="G53" s="13">
        <f>$G$97*[1]Лист1!G53%</f>
        <v>7.0986428130783458E-2</v>
      </c>
      <c r="H53" s="14">
        <f>$H$97*[1]Лист1!H53%</f>
        <v>6.149574231766012E-2</v>
      </c>
      <c r="I53" s="15">
        <f t="shared" si="5"/>
        <v>1.0820361122258308</v>
      </c>
      <c r="J53" s="43"/>
      <c r="K53" s="44"/>
      <c r="L53" s="45"/>
      <c r="M53" s="46"/>
      <c r="N53" s="18"/>
      <c r="O53" s="19">
        <f t="shared" si="2"/>
        <v>1.0820361122258308</v>
      </c>
    </row>
    <row r="54" spans="1:15" s="20" customFormat="1" ht="15">
      <c r="A54" s="21">
        <v>45</v>
      </c>
      <c r="B54" s="33" t="s">
        <v>58</v>
      </c>
      <c r="C54" s="23">
        <f>$C$97*[1]Лист1!C54%</f>
        <v>0.20580122473974277</v>
      </c>
      <c r="D54" s="24">
        <f>$D$97*[1]Лист1!D54%</f>
        <v>0.51368051480461097</v>
      </c>
      <c r="E54" s="24">
        <f>$E$97*[1]Лист1!E54%</f>
        <v>0.48787558379868978</v>
      </c>
      <c r="F54" s="24">
        <f>$F$97*[1]Лист1!F54%</f>
        <v>0.34520664938233941</v>
      </c>
      <c r="G54" s="24">
        <f>$G$97*[1]Лист1!G54%</f>
        <v>0.20370018507094387</v>
      </c>
      <c r="H54" s="25">
        <f>$H$97*[1]Лист1!H54%</f>
        <v>4.6736764161421689E-2</v>
      </c>
      <c r="I54" s="26">
        <f t="shared" si="5"/>
        <v>1.8030009219577483</v>
      </c>
      <c r="J54" s="27"/>
      <c r="K54" s="24"/>
      <c r="L54" s="32"/>
      <c r="M54" s="28"/>
      <c r="N54" s="29"/>
      <c r="O54" s="30">
        <f t="shared" si="2"/>
        <v>1.8030009219577483</v>
      </c>
    </row>
    <row r="55" spans="1:15" s="20" customFormat="1" ht="15">
      <c r="A55" s="21">
        <v>46</v>
      </c>
      <c r="B55" s="33" t="s">
        <v>59</v>
      </c>
      <c r="C55" s="23">
        <f>$C$97*[1]Лист1!C55%</f>
        <v>5.7234660134721366E-2</v>
      </c>
      <c r="D55" s="24">
        <f>$D$97*[1]Лист1!D55%</f>
        <v>0.52146355290771118</v>
      </c>
      <c r="E55" s="24">
        <f>$E$97*[1]Лист1!E55%</f>
        <v>0.31274075884531399</v>
      </c>
      <c r="F55" s="24">
        <f>$F$97*[1]Лист1!F55%</f>
        <v>0.31949977123684609</v>
      </c>
      <c r="G55" s="24">
        <f>$G$97*[1]Лист1!G55%</f>
        <v>0.11851647131400371</v>
      </c>
      <c r="H55" s="25">
        <f>$H$97*[1]Лист1!H55%</f>
        <v>2.9517956312476858E-2</v>
      </c>
      <c r="I55" s="26">
        <f t="shared" si="5"/>
        <v>1.358973170751073</v>
      </c>
      <c r="J55" s="27">
        <f>$J$97*[1]Лист1!I55%</f>
        <v>0.15514849464697647</v>
      </c>
      <c r="K55" s="24">
        <f>$K$97*[1]Лист1!J55%</f>
        <v>4.11374215043908E-2</v>
      </c>
      <c r="L55" s="32"/>
      <c r="M55" s="28"/>
      <c r="N55" s="29">
        <f t="shared" ref="N55" si="14">SUM(H55:M55)</f>
        <v>1.5847770432149171</v>
      </c>
      <c r="O55" s="30">
        <f t="shared" si="2"/>
        <v>2.9437502139659903</v>
      </c>
    </row>
    <row r="56" spans="1:15" s="20" customFormat="1" ht="15">
      <c r="A56" s="21">
        <v>47</v>
      </c>
      <c r="B56" s="33" t="s">
        <v>60</v>
      </c>
      <c r="C56" s="23">
        <f>$C$97*[1]Лист1!C56%</f>
        <v>0.25816484996938149</v>
      </c>
      <c r="D56" s="24">
        <f>$D$97*[1]Лист1!D56%</f>
        <v>0.7627377341038164</v>
      </c>
      <c r="E56" s="24">
        <f>$E$97*[1]Лист1!E56%</f>
        <v>0.35860940347595999</v>
      </c>
      <c r="F56" s="24">
        <f>$F$97*[1]Лист1!F56%</f>
        <v>0.31093081185501503</v>
      </c>
      <c r="G56" s="24">
        <f>$G$97*[1]Лист1!G56%</f>
        <v>0.15431832202344234</v>
      </c>
      <c r="H56" s="25">
        <f>$H$97*[1]Лист1!H56%</f>
        <v>9.4703443169196572E-2</v>
      </c>
      <c r="I56" s="26">
        <f t="shared" si="5"/>
        <v>1.9394645645968116</v>
      </c>
      <c r="J56" s="27"/>
      <c r="K56" s="24"/>
      <c r="L56" s="32"/>
      <c r="M56" s="28"/>
      <c r="N56" s="29"/>
      <c r="O56" s="30">
        <f t="shared" si="2"/>
        <v>1.9394645645968116</v>
      </c>
    </row>
    <row r="57" spans="1:15" s="20" customFormat="1" ht="15">
      <c r="A57" s="21">
        <v>48</v>
      </c>
      <c r="B57" s="31" t="s">
        <v>61</v>
      </c>
      <c r="C57" s="23">
        <f>$C$97*[1]Лист1!C57%</f>
        <v>9.6202939375382712E-2</v>
      </c>
      <c r="D57" s="24">
        <f>$D$97*[1]Лист1!D57%</f>
        <v>0.6926903911759148</v>
      </c>
      <c r="E57" s="24">
        <f>$E$97*[1]Лист1!E57%</f>
        <v>0.44200693916804379</v>
      </c>
      <c r="F57" s="24">
        <f>$F$97*[1]Лист1!F57%</f>
        <v>0.19341365461847387</v>
      </c>
      <c r="G57" s="24">
        <f>$G$97*[1]Лист1!G57%</f>
        <v>0.10308463911165947</v>
      </c>
      <c r="H57" s="25">
        <f>$H$97*[1]Лист1!H57%</f>
        <v>7.2564975934838932E-2</v>
      </c>
      <c r="I57" s="26">
        <f t="shared" si="5"/>
        <v>1.5999635393843137</v>
      </c>
      <c r="J57" s="27"/>
      <c r="K57" s="24"/>
      <c r="L57" s="32"/>
      <c r="M57" s="28"/>
      <c r="N57" s="29"/>
      <c r="O57" s="30">
        <f t="shared" si="2"/>
        <v>1.5999635393843137</v>
      </c>
    </row>
    <row r="58" spans="1:15" s="20" customFormat="1" ht="15">
      <c r="A58" s="21">
        <v>49</v>
      </c>
      <c r="B58" s="31" t="s">
        <v>62</v>
      </c>
      <c r="C58" s="23">
        <f>$C$97*[1]Лист1!C58%</f>
        <v>9.1331904470300054E-2</v>
      </c>
      <c r="D58" s="24">
        <f>$D$97*[1]Лист1!D58%</f>
        <v>0.33467063843330713</v>
      </c>
      <c r="E58" s="24">
        <f>$E$97*[1]Лист1!E58%</f>
        <v>8.3397535692083732E-2</v>
      </c>
      <c r="F58" s="24">
        <f>$F$97*[1]Лист1!F58%</f>
        <v>0.11874129429108837</v>
      </c>
      <c r="G58" s="24">
        <f>$G$97*[1]Лист1!G58%</f>
        <v>4.3826403454657624E-2</v>
      </c>
      <c r="H58" s="25">
        <f>$H$97*[1]Лист1!H58%</f>
        <v>4.5506849315068494E-2</v>
      </c>
      <c r="I58" s="26">
        <f t="shared" si="5"/>
        <v>0.71747462565650544</v>
      </c>
      <c r="J58" s="27"/>
      <c r="K58" s="24"/>
      <c r="L58" s="32"/>
      <c r="M58" s="28"/>
      <c r="N58" s="29"/>
      <c r="O58" s="30">
        <f t="shared" si="2"/>
        <v>0.71747462565650544</v>
      </c>
    </row>
    <row r="59" spans="1:15" s="20" customFormat="1" ht="15">
      <c r="A59" s="21">
        <v>50</v>
      </c>
      <c r="B59" s="33" t="s">
        <v>63</v>
      </c>
      <c r="C59" s="23">
        <f>$C$97*[1]Лист1!C59%</f>
        <v>4.6274831598285354E-2</v>
      </c>
      <c r="D59" s="24">
        <f>$D$97*[1]Лист1!D59%</f>
        <v>7.7830381031001664E-2</v>
      </c>
      <c r="E59" s="24"/>
      <c r="F59" s="24">
        <f>$F$97*[1]Лист1!F59%</f>
        <v>4.774134512734482E-2</v>
      </c>
      <c r="G59" s="24"/>
      <c r="H59" s="25"/>
      <c r="I59" s="26">
        <f t="shared" si="5"/>
        <v>0.17184655775663182</v>
      </c>
      <c r="J59" s="27"/>
      <c r="K59" s="24"/>
      <c r="L59" s="32"/>
      <c r="M59" s="28"/>
      <c r="N59" s="29"/>
      <c r="O59" s="30">
        <f t="shared" si="2"/>
        <v>0.17184655775663182</v>
      </c>
    </row>
    <row r="60" spans="1:15" s="20" customFormat="1" ht="15">
      <c r="A60" s="21">
        <v>51</v>
      </c>
      <c r="B60" s="47" t="s">
        <v>64</v>
      </c>
      <c r="C60" s="23">
        <f>$C$97*[1]Лист1!C60%</f>
        <v>9.0114145744029386E-2</v>
      </c>
      <c r="D60" s="24">
        <f>$D$97*[1]Лист1!D60%</f>
        <v>0.2148118516455646</v>
      </c>
      <c r="E60" s="24">
        <f>$E$97*[1]Лист1!E60%</f>
        <v>3.9613829453739764E-2</v>
      </c>
      <c r="F60" s="24">
        <f>$F$97*[1]Лист1!F60%</f>
        <v>0.11262060901835189</v>
      </c>
      <c r="G60" s="24">
        <f>$G$97*[1]Лист1!G60%</f>
        <v>5.3702776064157923E-2</v>
      </c>
      <c r="H60" s="25"/>
      <c r="I60" s="26">
        <f t="shared" si="5"/>
        <v>0.51086321192584361</v>
      </c>
      <c r="J60" s="27"/>
      <c r="K60" s="24">
        <f>$K$97*[1]Лист1!J60%</f>
        <v>0.37709303045691567</v>
      </c>
      <c r="L60" s="24">
        <f>$L$97*[1]Лист1!K60%</f>
        <v>0.29616718071095705</v>
      </c>
      <c r="M60" s="28"/>
      <c r="N60" s="29">
        <f t="shared" ref="N60" si="15">SUM(H60:M60)</f>
        <v>1.1841234230937163</v>
      </c>
      <c r="O60" s="30">
        <f t="shared" si="2"/>
        <v>1.6949866350195599</v>
      </c>
    </row>
    <row r="61" spans="1:15" s="20" customFormat="1" ht="15">
      <c r="A61" s="21">
        <v>52</v>
      </c>
      <c r="B61" s="47" t="s">
        <v>65</v>
      </c>
      <c r="C61" s="23"/>
      <c r="D61" s="24">
        <f>$D$97*[1]Лист1!D61%</f>
        <v>0.23816096595486508</v>
      </c>
      <c r="E61" s="24">
        <f>$E$97*[1]Лист1!E61%</f>
        <v>0.14594568746114653</v>
      </c>
      <c r="F61" s="24">
        <f>$F$97*[1]Лист1!F61%</f>
        <v>7.7732702963753758E-2</v>
      </c>
      <c r="G61" s="24">
        <f>$G$97*[1]Лист1!G61%</f>
        <v>5.1233682911782853E-2</v>
      </c>
      <c r="H61" s="25">
        <f>$H$97*[1]Лист1!H61%</f>
        <v>7.0105146242132529E-2</v>
      </c>
      <c r="I61" s="26">
        <f t="shared" si="5"/>
        <v>0.58317818553368073</v>
      </c>
      <c r="J61" s="27"/>
      <c r="K61" s="24"/>
      <c r="L61" s="32"/>
      <c r="M61" s="28"/>
      <c r="N61" s="29"/>
      <c r="O61" s="30">
        <f t="shared" si="2"/>
        <v>0.58317818553368073</v>
      </c>
    </row>
    <row r="62" spans="1:15" s="20" customFormat="1" ht="15">
      <c r="A62" s="21">
        <v>53</v>
      </c>
      <c r="B62" s="31" t="s">
        <v>66</v>
      </c>
      <c r="C62" s="23">
        <f>$C$97*[1]Лист1!C62%</f>
        <v>7.3065523576240049E-2</v>
      </c>
      <c r="D62" s="24">
        <f>$D$97*[1]Лист1!D62%</f>
        <v>0.1502126353898332</v>
      </c>
      <c r="E62" s="24">
        <f>$E$97*[1]Лист1!E62%</f>
        <v>8.3397535692083732E-2</v>
      </c>
      <c r="F62" s="24">
        <f>$F$97*[1]Лист1!F62%</f>
        <v>0.13098266483656143</v>
      </c>
      <c r="G62" s="24">
        <f>$G$97*[1]Лист1!G62%</f>
        <v>8.2714620604565081E-2</v>
      </c>
      <c r="H62" s="25">
        <f>$H$97*[1]Лист1!H62%</f>
        <v>2.5828211773417247E-2</v>
      </c>
      <c r="I62" s="26">
        <f t="shared" si="5"/>
        <v>0.54620119187270078</v>
      </c>
      <c r="J62" s="27">
        <f>$J$97*[1]Лист1!I62%</f>
        <v>0.12089493089374792</v>
      </c>
      <c r="K62" s="24">
        <f>$K$97*[1]Лист1!J62%</f>
        <v>0.25710888440244251</v>
      </c>
      <c r="L62" s="24">
        <f>$L$97*[1]Лист1!K62%</f>
        <v>0.10452959319210248</v>
      </c>
      <c r="M62" s="28"/>
      <c r="N62" s="29">
        <f t="shared" ref="N62" si="16">SUM(H62:M62)</f>
        <v>1.0545628121344108</v>
      </c>
      <c r="O62" s="30">
        <f t="shared" si="2"/>
        <v>1.6007640040071116</v>
      </c>
    </row>
    <row r="63" spans="1:15" s="20" customFormat="1" ht="15">
      <c r="A63" s="21">
        <v>54</v>
      </c>
      <c r="B63" s="31" t="s">
        <v>67</v>
      </c>
      <c r="C63" s="23"/>
      <c r="D63" s="24">
        <f>$D$97*[1]Лист1!D63%</f>
        <v>0.21325524402494458</v>
      </c>
      <c r="E63" s="24">
        <f>$E$97*[1]Лист1!E63%</f>
        <v>0.51706472129091918</v>
      </c>
      <c r="F63" s="24"/>
      <c r="G63" s="24">
        <f>$G$97*[1]Лист1!G63%</f>
        <v>0.13703466995681679</v>
      </c>
      <c r="H63" s="25">
        <f>$H$97*[1]Лист1!H63%</f>
        <v>0.15250944094779709</v>
      </c>
      <c r="I63" s="26">
        <f t="shared" si="5"/>
        <v>1.0198640762204776</v>
      </c>
      <c r="J63" s="27"/>
      <c r="K63" s="24"/>
      <c r="L63" s="32"/>
      <c r="M63" s="28"/>
      <c r="N63" s="29"/>
      <c r="O63" s="30">
        <f t="shared" si="2"/>
        <v>1.0198640762204776</v>
      </c>
    </row>
    <row r="64" spans="1:15" s="20" customFormat="1" ht="15">
      <c r="A64" s="21">
        <v>55</v>
      </c>
      <c r="B64" s="31" t="s">
        <v>68</v>
      </c>
      <c r="C64" s="23">
        <f>$C$97*[1]Лист1!C64%</f>
        <v>0.13882449479485603</v>
      </c>
      <c r="D64" s="24">
        <f>$D$97*[1]Лист1!D64%</f>
        <v>0.44363317187670948</v>
      </c>
      <c r="E64" s="24">
        <f>$E$97*[1]Лист1!E64%</f>
        <v>0.28772149813768888</v>
      </c>
      <c r="F64" s="24">
        <f>$F$97*[1]Лист1!F64%</f>
        <v>0.14689644654567638</v>
      </c>
      <c r="G64" s="24">
        <f>$G$97*[1]Лист1!G64%</f>
        <v>8.9504626773596552E-2</v>
      </c>
      <c r="H64" s="25">
        <f>$H$97*[1]Лист1!H64%</f>
        <v>5.5346168085894099E-2</v>
      </c>
      <c r="I64" s="26">
        <f t="shared" si="5"/>
        <v>1.1619264062144214</v>
      </c>
      <c r="J64" s="27"/>
      <c r="K64" s="24"/>
      <c r="L64" s="32"/>
      <c r="M64" s="28"/>
      <c r="N64" s="29"/>
      <c r="O64" s="30">
        <f t="shared" si="2"/>
        <v>1.1619264062144214</v>
      </c>
    </row>
    <row r="65" spans="1:15" s="20" customFormat="1" ht="15">
      <c r="A65" s="21">
        <v>56</v>
      </c>
      <c r="B65" s="31" t="s">
        <v>69</v>
      </c>
      <c r="C65" s="23"/>
      <c r="D65" s="24">
        <f>$D$97*[1]Лист1!D65%</f>
        <v>1.2686352108053269</v>
      </c>
      <c r="E65" s="24">
        <f>$E$97*[1]Лист1!E65%</f>
        <v>0.1567873671011174</v>
      </c>
      <c r="F65" s="24">
        <f>$F$97*[1]Лист1!F65%</f>
        <v>0.18484469523664276</v>
      </c>
      <c r="G65" s="24">
        <f>$G$97*[1]Лист1!G65%</f>
        <v>0.67900061690314628</v>
      </c>
      <c r="H65" s="25">
        <f>$H$97*[1]Лист1!H65%</f>
        <v>1.2299148463532023E-2</v>
      </c>
      <c r="I65" s="26">
        <f t="shared" si="5"/>
        <v>2.3015670385097655</v>
      </c>
      <c r="J65" s="27"/>
      <c r="K65" s="24"/>
      <c r="L65" s="32"/>
      <c r="M65" s="28"/>
      <c r="N65" s="29"/>
      <c r="O65" s="30">
        <f t="shared" si="2"/>
        <v>2.3015670385097655</v>
      </c>
    </row>
    <row r="66" spans="1:15" s="20" customFormat="1" ht="15">
      <c r="A66" s="21">
        <v>57</v>
      </c>
      <c r="B66" s="31" t="s">
        <v>70</v>
      </c>
      <c r="C66" s="23">
        <f>$C$97*[1]Лист1!C66%</f>
        <v>9.7420698101653384E-3</v>
      </c>
      <c r="D66" s="24">
        <f>$D$97*[1]Лист1!D66%</f>
        <v>2.4127418119610517E-2</v>
      </c>
      <c r="E66" s="24">
        <f>$E$97*[1]Лист1!E66%</f>
        <v>1.1258667318431302E-2</v>
      </c>
      <c r="F66" s="24">
        <f>$F$97*[1]Лист1!F66%</f>
        <v>1.2241370545473029E-2</v>
      </c>
      <c r="G66" s="24">
        <f>$G$97*[1]Лист1!G66%</f>
        <v>4.3209130166563855E-3</v>
      </c>
      <c r="H66" s="25">
        <f>$H$97*[1]Лист1!H66%</f>
        <v>7.3794890781192146E-3</v>
      </c>
      <c r="I66" s="26">
        <f t="shared" si="5"/>
        <v>6.9069927888455784E-2</v>
      </c>
      <c r="J66" s="27">
        <f>$J$97*[1]Лист1!I66%</f>
        <v>0.20149155148957984</v>
      </c>
      <c r="K66" s="24">
        <f>$K$97*[1]Лист1!J66%</f>
        <v>0.15083721218276627</v>
      </c>
      <c r="L66" s="24">
        <f>$L$97*[1]Лист1!K66%</f>
        <v>9.2334473986357204E-2</v>
      </c>
      <c r="M66" s="28"/>
      <c r="N66" s="29">
        <f t="shared" ref="N66:N67" si="17">SUM(H66:M66)</f>
        <v>0.52111265462527834</v>
      </c>
      <c r="O66" s="30">
        <f t="shared" si="2"/>
        <v>0.59018258251373412</v>
      </c>
    </row>
    <row r="67" spans="1:15" s="20" customFormat="1" ht="15">
      <c r="A67" s="21">
        <v>58</v>
      </c>
      <c r="B67" s="34" t="s">
        <v>71</v>
      </c>
      <c r="C67" s="23">
        <f>$C$97*[1]Лист1!C67%</f>
        <v>0.39577158603796686</v>
      </c>
      <c r="D67" s="24">
        <f>$D$97*[1]Лист1!D67%</f>
        <v>1.2297200202898262</v>
      </c>
      <c r="E67" s="24">
        <f>$E$97*[1]Лист1!E67%</f>
        <v>1.6262519459956326</v>
      </c>
      <c r="F67" s="24">
        <f>$F$97*[1]Лист1!F67%</f>
        <v>0.40641350210970467</v>
      </c>
      <c r="G67" s="24">
        <f>$G$97*[1]Лист1!G67%</f>
        <v>0.31604392350400989</v>
      </c>
      <c r="H67" s="25">
        <f>$H$97*[1]Лист1!H67%</f>
        <v>0.27181118104405777</v>
      </c>
      <c r="I67" s="26">
        <f t="shared" si="5"/>
        <v>4.2460121589811974</v>
      </c>
      <c r="J67" s="27">
        <f>$J$97*[1]Лист1!I67%</f>
        <v>0.50372887872394967</v>
      </c>
      <c r="K67" s="24">
        <f>$K$97*[1]Лист1!J67%</f>
        <v>0.77132665320732741</v>
      </c>
      <c r="L67" s="24">
        <f>$L$97*[1]Лист1!K67%</f>
        <v>0.3658535761723587</v>
      </c>
      <c r="M67" s="28"/>
      <c r="N67" s="29">
        <f t="shared" si="17"/>
        <v>6.158732448128891</v>
      </c>
      <c r="O67" s="30">
        <f t="shared" si="2"/>
        <v>10.404744607110089</v>
      </c>
    </row>
    <row r="68" spans="1:15" s="20" customFormat="1" ht="15">
      <c r="A68" s="21">
        <v>59</v>
      </c>
      <c r="B68" s="34" t="s">
        <v>72</v>
      </c>
      <c r="C68" s="23">
        <f>$C$97*[1]Лист1!C68%</f>
        <v>9.7420698101653384E-3</v>
      </c>
      <c r="D68" s="24">
        <f>$D$97*[1]Лист1!D68%</f>
        <v>2.4127418119610517E-2</v>
      </c>
      <c r="E68" s="24">
        <f>$E$97*[1]Лист1!E68%</f>
        <v>1.1258667318431302E-2</v>
      </c>
      <c r="F68" s="24">
        <f>$F$97*[1]Лист1!F68%</f>
        <v>1.2241370545473029E-2</v>
      </c>
      <c r="G68" s="24">
        <f>$G$97*[1]Лист1!G68%</f>
        <v>4.3209130166563855E-3</v>
      </c>
      <c r="H68" s="25">
        <f>$H$97*[1]Лист1!H68%</f>
        <v>7.3794890781192146E-3</v>
      </c>
      <c r="I68" s="26">
        <f t="shared" si="5"/>
        <v>6.9069927888455784E-2</v>
      </c>
      <c r="J68" s="27"/>
      <c r="K68" s="24"/>
      <c r="L68" s="32"/>
      <c r="M68" s="28"/>
      <c r="N68" s="29"/>
      <c r="O68" s="30">
        <f t="shared" si="2"/>
        <v>6.9069927888455784E-2</v>
      </c>
    </row>
    <row r="69" spans="1:15" s="20" customFormat="1" ht="15">
      <c r="A69" s="21">
        <v>60</v>
      </c>
      <c r="B69" s="31" t="s">
        <v>73</v>
      </c>
      <c r="C69" s="23">
        <f>$C$97*[1]Лист1!C69%</f>
        <v>0.1412600122473974</v>
      </c>
      <c r="D69" s="24">
        <f>$D$97*[1]Лист1!D69%</f>
        <v>0.66544975781506432</v>
      </c>
      <c r="E69" s="24">
        <f>$E$97*[1]Лист1!E69%</f>
        <v>0.1834745785225842</v>
      </c>
      <c r="F69" s="24">
        <f>$F$97*[1]Лист1!F69%</f>
        <v>0.14934472065477095</v>
      </c>
      <c r="G69" s="24">
        <f>$G$97*[1]Лист1!G69%</f>
        <v>0.3036984577421345</v>
      </c>
      <c r="H69" s="25">
        <f>$H$97*[1]Лист1!H69%</f>
        <v>3.935727508330248E-2</v>
      </c>
      <c r="I69" s="26">
        <f t="shared" si="5"/>
        <v>1.4825848020652537</v>
      </c>
      <c r="J69" s="27"/>
      <c r="K69" s="24"/>
      <c r="L69" s="32"/>
      <c r="M69" s="28"/>
      <c r="N69" s="29"/>
      <c r="O69" s="30">
        <f t="shared" si="2"/>
        <v>1.4825848020652537</v>
      </c>
    </row>
    <row r="70" spans="1:15" s="20" customFormat="1" ht="15">
      <c r="A70" s="21">
        <v>61</v>
      </c>
      <c r="B70" s="33" t="s">
        <v>74</v>
      </c>
      <c r="C70" s="23">
        <f>$C$97*[1]Лист1!C70%</f>
        <v>1.2177587262706673E-2</v>
      </c>
      <c r="D70" s="24">
        <f>$D$97*[1]Лист1!D70%</f>
        <v>2.2570810498990481E-2</v>
      </c>
      <c r="E70" s="24"/>
      <c r="F70" s="24">
        <f>$F$97*[1]Лист1!F70%</f>
        <v>1.2241370545473029E-2</v>
      </c>
      <c r="G70" s="24"/>
      <c r="H70" s="25"/>
      <c r="I70" s="26">
        <f t="shared" si="5"/>
        <v>4.6989768307170179E-2</v>
      </c>
      <c r="J70" s="27"/>
      <c r="K70" s="24"/>
      <c r="L70" s="32"/>
      <c r="M70" s="28"/>
      <c r="N70" s="29"/>
      <c r="O70" s="30">
        <f t="shared" si="2"/>
        <v>4.6989768307170179E-2</v>
      </c>
    </row>
    <row r="71" spans="1:15" s="20" customFormat="1" ht="15">
      <c r="A71" s="21">
        <v>62</v>
      </c>
      <c r="B71" s="33" t="s">
        <v>75</v>
      </c>
      <c r="C71" s="23">
        <f>$C$97*[1]Лист1!C71%</f>
        <v>0.36410985915492949</v>
      </c>
      <c r="D71" s="24">
        <f>$D$97*[1]Лист1!D71%</f>
        <v>1.4896734929333719</v>
      </c>
      <c r="E71" s="24">
        <f>$E$97*[1]Лист1!E71%</f>
        <v>0.52123459807552319</v>
      </c>
      <c r="F71" s="24">
        <f>$F$97*[1]Лист1!F71%</f>
        <v>0.72224086218290884</v>
      </c>
      <c r="G71" s="24">
        <f>$G$97*[1]Лист1!G71%</f>
        <v>0.62344602097470692</v>
      </c>
      <c r="H71" s="25">
        <f>$H$97*[1]Лист1!H71%</f>
        <v>7.5024805627545349E-2</v>
      </c>
      <c r="I71" s="26">
        <f t="shared" si="5"/>
        <v>3.7957296389489859</v>
      </c>
      <c r="J71" s="27">
        <f>$J$97*[1]Лист1!I71%</f>
        <v>4.0298310297915974E-2</v>
      </c>
      <c r="K71" s="24">
        <f>$K$97*[1]Лист1!J71%</f>
        <v>5.1421776880488504E-2</v>
      </c>
      <c r="L71" s="24">
        <f>$L$97*[1]Лист1!K71%</f>
        <v>5.2264796596051238E-2</v>
      </c>
      <c r="M71" s="28"/>
      <c r="N71" s="29">
        <f t="shared" ref="N71:N72" si="18">SUM(H71:M71)</f>
        <v>4.0147393283509869</v>
      </c>
      <c r="O71" s="30">
        <f t="shared" si="2"/>
        <v>7.8104689672999728</v>
      </c>
    </row>
    <row r="72" spans="1:15" s="20" customFormat="1" ht="15">
      <c r="A72" s="21">
        <v>63</v>
      </c>
      <c r="B72" s="31" t="s">
        <v>76</v>
      </c>
      <c r="C72" s="23">
        <f>$C$97*[1]Лист1!C72%</f>
        <v>0.16074415186772809</v>
      </c>
      <c r="D72" s="24">
        <f>$D$97*[1]Лист1!D72%</f>
        <v>0.5370296291139115</v>
      </c>
      <c r="E72" s="24">
        <f>$E$97*[1]Лист1!E72%</f>
        <v>0.4753659534448772</v>
      </c>
      <c r="F72" s="24">
        <f>$F$97*[1]Лист1!F72%</f>
        <v>0.16648263941843319</v>
      </c>
      <c r="G72" s="24">
        <f>$G$97*[1]Лист1!G72%</f>
        <v>6.6665515114127077E-2</v>
      </c>
      <c r="H72" s="25">
        <f>$H$97*[1]Лист1!H72%</f>
        <v>0.10331284709366899</v>
      </c>
      <c r="I72" s="26">
        <f t="shared" si="5"/>
        <v>1.5096007360527461</v>
      </c>
      <c r="J72" s="27">
        <f>$J$97*[1]Лист1!I72%</f>
        <v>3.5261021510676476</v>
      </c>
      <c r="K72" s="24">
        <f>$K$97*[1]Лист1!J72%</f>
        <v>2.5728029032537747</v>
      </c>
      <c r="L72" s="24">
        <f>$L$97*[1]Лист1!K72%</f>
        <v>1.0958185686305408</v>
      </c>
      <c r="M72" s="25">
        <f>$M$97*[1]Лист1!L72%</f>
        <v>6.0624701195219122E-2</v>
      </c>
      <c r="N72" s="29">
        <f t="shared" si="18"/>
        <v>8.8682619072935989</v>
      </c>
      <c r="O72" s="30">
        <f t="shared" si="2"/>
        <v>10.377862643346345</v>
      </c>
    </row>
    <row r="73" spans="1:15" s="20" customFormat="1" ht="15">
      <c r="A73" s="21">
        <v>64</v>
      </c>
      <c r="B73" s="31" t="s">
        <v>77</v>
      </c>
      <c r="C73" s="23">
        <f>$C$97*[1]Лист1!C73%</f>
        <v>3.1661726883037353E-2</v>
      </c>
      <c r="D73" s="24">
        <f>$D$97*[1]Лист1!D73%</f>
        <v>0.46698228618600995</v>
      </c>
      <c r="E73" s="24">
        <f>$E$97*[1]Лист1!E73%</f>
        <v>0.24185285350704278</v>
      </c>
      <c r="F73" s="24">
        <f>$F$97*[1]Лист1!F73%</f>
        <v>8.8137867927405814E-2</v>
      </c>
      <c r="G73" s="24">
        <f>$G$97*[1]Лист1!G73%</f>
        <v>0.1401210363972856</v>
      </c>
      <c r="H73" s="25">
        <f>$H$97*[1]Лист1!H73%</f>
        <v>6.3955572010366529E-2</v>
      </c>
      <c r="I73" s="26">
        <f t="shared" si="5"/>
        <v>1.0327113429111481</v>
      </c>
      <c r="J73" s="27"/>
      <c r="K73" s="24"/>
      <c r="L73" s="32"/>
      <c r="M73" s="28"/>
      <c r="N73" s="29"/>
      <c r="O73" s="30">
        <f t="shared" si="2"/>
        <v>1.0327113429111481</v>
      </c>
    </row>
    <row r="74" spans="1:15" s="20" customFormat="1" ht="15">
      <c r="A74" s="21">
        <v>65</v>
      </c>
      <c r="B74" s="31" t="s">
        <v>78</v>
      </c>
      <c r="C74" s="23">
        <f>$C$97*[1]Лист1!C74%</f>
        <v>0.49928107777097352</v>
      </c>
      <c r="D74" s="24">
        <f>$D$97*[1]Лист1!D74%</f>
        <v>0.94174761047512012</v>
      </c>
      <c r="E74" s="24">
        <f>$E$97*[1]Лист1!E74%</f>
        <v>0.43783706238343956</v>
      </c>
      <c r="F74" s="24">
        <f>$F$97*[1]Лист1!F74%</f>
        <v>0.30358598952773114</v>
      </c>
      <c r="G74" s="24">
        <f>$G$97*[1]Лист1!G74%</f>
        <v>0.18765107958050586</v>
      </c>
      <c r="H74" s="25">
        <f>$H$97*[1]Лист1!H74%</f>
        <v>0.11192225101814141</v>
      </c>
      <c r="I74" s="26">
        <f t="shared" si="5"/>
        <v>2.4820250707559115</v>
      </c>
      <c r="J74" s="27"/>
      <c r="K74" s="24"/>
      <c r="L74" s="32"/>
      <c r="M74" s="28"/>
      <c r="N74" s="29"/>
      <c r="O74" s="30">
        <f t="shared" si="2"/>
        <v>2.4820250707559115</v>
      </c>
    </row>
    <row r="75" spans="1:15" s="20" customFormat="1" ht="15">
      <c r="A75" s="21">
        <v>66</v>
      </c>
      <c r="B75" s="31" t="s">
        <v>79</v>
      </c>
      <c r="C75" s="23">
        <f>$C$97*[1]Лист1!C75%</f>
        <v>0.16561518677281076</v>
      </c>
      <c r="D75" s="24">
        <f>$D$97*[1]Лист1!D75%</f>
        <v>0.58372785773251246</v>
      </c>
      <c r="E75" s="24">
        <f>$E$97*[1]Лист1!E75%</f>
        <v>0.30857088206070976</v>
      </c>
      <c r="F75" s="24">
        <f>$F$97*[1]Лист1!F75%</f>
        <v>0.18851710640028468</v>
      </c>
      <c r="G75" s="24">
        <f>$G$97*[1]Лист1!G75%</f>
        <v>0.13888648982109808</v>
      </c>
      <c r="H75" s="25">
        <f>$H$97*[1]Лист1!H75%</f>
        <v>6.3955572010366529E-2</v>
      </c>
      <c r="I75" s="26">
        <f t="shared" si="5"/>
        <v>1.4492730947977823</v>
      </c>
      <c r="J75" s="27"/>
      <c r="K75" s="24"/>
      <c r="L75" s="32"/>
      <c r="M75" s="28"/>
      <c r="N75" s="29"/>
      <c r="O75" s="30">
        <f t="shared" ref="O75:O95" si="19">N75+I75</f>
        <v>1.4492730947977823</v>
      </c>
    </row>
    <row r="76" spans="1:15" s="20" customFormat="1" ht="15">
      <c r="A76" s="21">
        <v>67</v>
      </c>
      <c r="B76" s="31" t="s">
        <v>80</v>
      </c>
      <c r="C76" s="23"/>
      <c r="D76" s="24">
        <f>$D$97*[1]Лист1!D76%</f>
        <v>0.35957636036322771</v>
      </c>
      <c r="E76" s="24">
        <f>$E$97*[1]Лист1!E76%</f>
        <v>0.17263289888261329</v>
      </c>
      <c r="F76" s="24">
        <f>$F$97*[1]Лист1!F76%</f>
        <v>0.11506888312744648</v>
      </c>
      <c r="G76" s="24">
        <f>$G$97*[1]Лист1!G76%</f>
        <v>7.160370141887723E-2</v>
      </c>
      <c r="H76" s="25">
        <f>$H$97*[1]Лист1!H76%</f>
        <v>6.1495742317660114E-3</v>
      </c>
      <c r="I76" s="26">
        <f t="shared" si="5"/>
        <v>0.72503141802393067</v>
      </c>
      <c r="J76" s="27"/>
      <c r="K76" s="24"/>
      <c r="L76" s="32"/>
      <c r="M76" s="28"/>
      <c r="N76" s="29"/>
      <c r="O76" s="30">
        <f t="shared" si="19"/>
        <v>0.72503141802393067</v>
      </c>
    </row>
    <row r="77" spans="1:15" s="20" customFormat="1" ht="15">
      <c r="A77" s="21">
        <v>68</v>
      </c>
      <c r="B77" s="31" t="s">
        <v>81</v>
      </c>
      <c r="C77" s="23">
        <f>$C$97*[1]Лист1!C77%</f>
        <v>0.12177587262706675</v>
      </c>
      <c r="D77" s="24">
        <f>$D$97*[1]Лист1!D77%</f>
        <v>0.56816178152631214</v>
      </c>
      <c r="E77" s="24">
        <f>$E$97*[1]Лист1!E77%</f>
        <v>0.21266371601481346</v>
      </c>
      <c r="F77" s="24">
        <f>$F$97*[1]Лист1!F77%</f>
        <v>0.19586192872756847</v>
      </c>
      <c r="G77" s="24">
        <f>$G$97*[1]Лист1!G77%</f>
        <v>9.8763726095003099E-2</v>
      </c>
      <c r="H77" s="25">
        <f>$H$97*[1]Лист1!H77%</f>
        <v>3.3207700851536466E-2</v>
      </c>
      <c r="I77" s="26">
        <f t="shared" si="5"/>
        <v>1.2304347258423005</v>
      </c>
      <c r="J77" s="27">
        <f>$J$97*[1]Лист1!I77%</f>
        <v>0.10074577574478992</v>
      </c>
      <c r="K77" s="24">
        <f>$K$97*[1]Лист1!J77%</f>
        <v>8.5702961467480826E-2</v>
      </c>
      <c r="L77" s="24">
        <f>$L$97*[1]Лист1!K77%</f>
        <v>0.17421598865350416</v>
      </c>
      <c r="M77" s="28"/>
      <c r="N77" s="29">
        <f t="shared" ref="N77:N79" si="20">SUM(H77:M77)</f>
        <v>1.624307152559612</v>
      </c>
      <c r="O77" s="30">
        <f t="shared" si="19"/>
        <v>2.8547418784019127</v>
      </c>
    </row>
    <row r="78" spans="1:15" s="20" customFormat="1" ht="15">
      <c r="A78" s="21">
        <v>69</v>
      </c>
      <c r="B78" s="34" t="s">
        <v>82</v>
      </c>
      <c r="C78" s="23">
        <f>$C$97*[1]Лист1!C78%</f>
        <v>4.6274831598285354E-2</v>
      </c>
      <c r="D78" s="24">
        <f>$D$97*[1]Лист1!D78%</f>
        <v>0.19768916781874424</v>
      </c>
      <c r="E78" s="24">
        <f>$E$97*[1]Лист1!E78%</f>
        <v>7.0887905338271162E-2</v>
      </c>
      <c r="F78" s="24">
        <f>$F$97*[1]Лист1!F78%</f>
        <v>0.14689644654567638</v>
      </c>
      <c r="G78" s="24">
        <f>$G$97*[1]Лист1!G78%</f>
        <v>6.1110055521283159E-2</v>
      </c>
      <c r="H78" s="25">
        <f>$H$97*[1]Лист1!H78%</f>
        <v>1.2299148463532023E-2</v>
      </c>
      <c r="I78" s="26">
        <f t="shared" si="5"/>
        <v>0.53515755528579223</v>
      </c>
      <c r="J78" s="27">
        <f>$J$97*[1]Лист1!I78%</f>
        <v>0.7455187405114454</v>
      </c>
      <c r="K78" s="24">
        <f>$K$97*[1]Лист1!J78%</f>
        <v>1.7140592293496166</v>
      </c>
      <c r="L78" s="24">
        <f>$L$97*[1]Лист1!K78%</f>
        <v>0.60975596028726442</v>
      </c>
      <c r="M78" s="28"/>
      <c r="N78" s="29">
        <f t="shared" si="20"/>
        <v>3.6167906338976508</v>
      </c>
      <c r="O78" s="30">
        <f t="shared" si="19"/>
        <v>4.1519481891834431</v>
      </c>
    </row>
    <row r="79" spans="1:15" s="20" customFormat="1" ht="15">
      <c r="A79" s="21">
        <v>70</v>
      </c>
      <c r="B79" s="31" t="s">
        <v>83</v>
      </c>
      <c r="C79" s="23">
        <f>$C$97*[1]Лист1!C79%</f>
        <v>0.40673141457440293</v>
      </c>
      <c r="D79" s="24">
        <f>$D$97*[1]Лист1!D79%</f>
        <v>2.0002407924967427</v>
      </c>
      <c r="E79" s="24">
        <f>$E$97*[1]Лист1!E79%</f>
        <v>0.37111903382977257</v>
      </c>
      <c r="F79" s="24">
        <f>$F$97*[1]Лист1!F79%</f>
        <v>0.44191347669157638</v>
      </c>
      <c r="G79" s="24">
        <f>$G$97*[1]Лист1!G79%</f>
        <v>0.1975274521900062</v>
      </c>
      <c r="H79" s="25">
        <f>$H$97*[1]Лист1!H79%</f>
        <v>0.11930174009626063</v>
      </c>
      <c r="I79" s="26">
        <f t="shared" si="5"/>
        <v>3.5368339098787618</v>
      </c>
      <c r="J79" s="27">
        <f>$J$97*[1]Лист1!I79%</f>
        <v>0.10074577574478992</v>
      </c>
      <c r="K79" s="24">
        <f>$K$97*[1]Лист1!J79%</f>
        <v>0.3428118458699233</v>
      </c>
      <c r="L79" s="24">
        <f>$L$97*[1]Лист1!K79%</f>
        <v>0.17421598865350416</v>
      </c>
      <c r="M79" s="28"/>
      <c r="N79" s="29">
        <f t="shared" si="20"/>
        <v>4.27390926024324</v>
      </c>
      <c r="O79" s="30">
        <f t="shared" si="19"/>
        <v>7.8107431701220023</v>
      </c>
    </row>
    <row r="80" spans="1:15" s="20" customFormat="1" ht="15">
      <c r="A80" s="21">
        <v>71</v>
      </c>
      <c r="B80" s="31" t="s">
        <v>84</v>
      </c>
      <c r="C80" s="23">
        <f>$C$97*[1]Лист1!C80%</f>
        <v>2.3137415799142677E-2</v>
      </c>
      <c r="D80" s="24">
        <f>$D$97*[1]Лист1!D80%</f>
        <v>5.4481266721701171E-2</v>
      </c>
      <c r="E80" s="24">
        <f>$E$97*[1]Лист1!E80%</f>
        <v>1.3343605710733395E-2</v>
      </c>
      <c r="F80" s="24">
        <f>$F$97*[1]Лист1!F80%</f>
        <v>2.4482741090946059E-2</v>
      </c>
      <c r="G80" s="24">
        <f>$G$97*[1]Лист1!G80%</f>
        <v>4.3209130166563855E-3</v>
      </c>
      <c r="H80" s="25">
        <f>$H$97*[1]Лист1!H80%</f>
        <v>8.6094039244724186E-3</v>
      </c>
      <c r="I80" s="26">
        <f t="shared" si="5"/>
        <v>0.1283753462636521</v>
      </c>
      <c r="J80" s="27"/>
      <c r="K80" s="24"/>
      <c r="L80" s="32"/>
      <c r="M80" s="28"/>
      <c r="N80" s="29"/>
      <c r="O80" s="30">
        <f t="shared" si="19"/>
        <v>0.1283753462636521</v>
      </c>
    </row>
    <row r="81" spans="1:15" s="20" customFormat="1" ht="15">
      <c r="A81" s="21">
        <v>72</v>
      </c>
      <c r="B81" s="31" t="s">
        <v>85</v>
      </c>
      <c r="C81" s="23">
        <f>$C$97*[1]Лист1!C81%</f>
        <v>8.8896387017758718E-2</v>
      </c>
      <c r="D81" s="24">
        <f>$D$97*[1]Лист1!D81%</f>
        <v>0.31132152412400665</v>
      </c>
      <c r="E81" s="24">
        <f>$E$97*[1]Лист1!E81%</f>
        <v>0.1659610960272466</v>
      </c>
      <c r="F81" s="24">
        <f>$F$97*[1]Лист1!F81%</f>
        <v>0.10894819785470998</v>
      </c>
      <c r="G81" s="24">
        <f>$G$97*[1]Лист1!G81%</f>
        <v>9.0739173349784083E-2</v>
      </c>
      <c r="H81" s="25">
        <f>$H$97*[1]Лист1!H81%</f>
        <v>1.2299148463532023E-2</v>
      </c>
      <c r="I81" s="26">
        <f t="shared" si="5"/>
        <v>0.77816552683703799</v>
      </c>
      <c r="J81" s="27"/>
      <c r="K81" s="24"/>
      <c r="L81" s="32"/>
      <c r="M81" s="28"/>
      <c r="N81" s="29"/>
      <c r="O81" s="30">
        <f t="shared" si="19"/>
        <v>0.77816552683703799</v>
      </c>
    </row>
    <row r="82" spans="1:15" s="20" customFormat="1" ht="15">
      <c r="A82" s="21">
        <v>73</v>
      </c>
      <c r="B82" s="31" t="s">
        <v>86</v>
      </c>
      <c r="C82" s="23">
        <f>$C$97*[1]Лист1!C82%</f>
        <v>1.2177587262706673E-2</v>
      </c>
      <c r="D82" s="24">
        <f>$D$97*[1]Лист1!D82%</f>
        <v>9.3396457237202007E-3</v>
      </c>
      <c r="E82" s="24"/>
      <c r="F82" s="24">
        <f>$F$97*[1]Лист1!F82%</f>
        <v>1.2241370545473029E-2</v>
      </c>
      <c r="G82" s="24"/>
      <c r="H82" s="25"/>
      <c r="I82" s="26">
        <f t="shared" ref="I82:I83" si="21">SUM(C82:H82)</f>
        <v>3.3758603531899904E-2</v>
      </c>
      <c r="J82" s="27"/>
      <c r="K82" s="24"/>
      <c r="L82" s="32"/>
      <c r="M82" s="28"/>
      <c r="N82" s="29"/>
      <c r="O82" s="30">
        <f t="shared" si="19"/>
        <v>3.3758603531899904E-2</v>
      </c>
    </row>
    <row r="83" spans="1:15" s="20" customFormat="1" ht="15">
      <c r="A83" s="21">
        <v>74</v>
      </c>
      <c r="B83" s="31" t="s">
        <v>87</v>
      </c>
      <c r="C83" s="23">
        <f>$C$97*[1]Лист1!C83%</f>
        <v>6.0887936313533376E-2</v>
      </c>
      <c r="D83" s="24">
        <f>$D$97*[1]Лист1!D83%</f>
        <v>0.63820912445421363</v>
      </c>
      <c r="E83" s="24">
        <f>$E$97*[1]Лист1!E83%</f>
        <v>0.23351309993783442</v>
      </c>
      <c r="F83" s="24">
        <f>$F$97*[1]Лист1!F83%</f>
        <v>0.23013776625489296</v>
      </c>
      <c r="G83" s="24">
        <f>$G$97*[1]Лист1!G83%</f>
        <v>5.9875508945095628E-2</v>
      </c>
      <c r="H83" s="25">
        <f>$H$97*[1]Лист1!H83%</f>
        <v>1.2299148463532023E-2</v>
      </c>
      <c r="I83" s="26">
        <f t="shared" si="21"/>
        <v>1.2349225843691019</v>
      </c>
      <c r="J83" s="27"/>
      <c r="K83" s="24">
        <f>$K$97*[1]Лист1!J83%</f>
        <v>0.92559198384879304</v>
      </c>
      <c r="L83" s="24">
        <f>$L$97*[1]Лист1!K83%</f>
        <v>0.39198597447038436</v>
      </c>
      <c r="M83" s="28"/>
      <c r="N83" s="29">
        <f t="shared" ref="N83:N87" si="22">SUM(H83:M83)</f>
        <v>2.5647996911518112</v>
      </c>
      <c r="O83" s="30">
        <f t="shared" si="19"/>
        <v>3.7997222755209128</v>
      </c>
    </row>
    <row r="84" spans="1:15" s="20" customFormat="1" ht="15">
      <c r="A84" s="21">
        <v>75</v>
      </c>
      <c r="B84" s="31" t="s">
        <v>88</v>
      </c>
      <c r="C84" s="23"/>
      <c r="D84" s="24"/>
      <c r="E84" s="24"/>
      <c r="F84" s="24"/>
      <c r="G84" s="24"/>
      <c r="H84" s="25"/>
      <c r="I84" s="26"/>
      <c r="J84" s="27">
        <f>$J$97*[1]Лист1!I84%</f>
        <v>0.42474419054003432</v>
      </c>
      <c r="K84" s="24">
        <f>$K$97*[1]Лист1!J84%</f>
        <v>3.0338848359488217</v>
      </c>
      <c r="L84" s="32"/>
      <c r="M84" s="28"/>
      <c r="N84" s="29">
        <f t="shared" si="22"/>
        <v>3.4586290264888562</v>
      </c>
      <c r="O84" s="30">
        <f t="shared" si="19"/>
        <v>3.4586290264888562</v>
      </c>
    </row>
    <row r="85" spans="1:15" s="20" customFormat="1" ht="15">
      <c r="A85" s="21">
        <v>76</v>
      </c>
      <c r="B85" s="34" t="s">
        <v>105</v>
      </c>
      <c r="C85" s="23"/>
      <c r="D85" s="24">
        <v>0.35199999999999998</v>
      </c>
      <c r="E85" s="24">
        <v>8.7999999999999995E-2</v>
      </c>
      <c r="F85" s="24">
        <v>0.29799999999999999</v>
      </c>
      <c r="G85" s="24">
        <v>9.1999999999999998E-2</v>
      </c>
      <c r="H85" s="25">
        <v>1.2E-2</v>
      </c>
      <c r="I85" s="26">
        <f>SUM(C85:H85)</f>
        <v>0.84199999999999997</v>
      </c>
      <c r="J85" s="27"/>
      <c r="K85" s="24">
        <v>0.27400000000000002</v>
      </c>
      <c r="L85" s="24">
        <v>0.27800000000000002</v>
      </c>
      <c r="M85" s="28"/>
      <c r="N85" s="29">
        <f>SUM(J85:M85)</f>
        <v>0.55200000000000005</v>
      </c>
      <c r="O85" s="30">
        <f t="shared" si="19"/>
        <v>1.3940000000000001</v>
      </c>
    </row>
    <row r="86" spans="1:15" s="20" customFormat="1" ht="15">
      <c r="A86" s="21">
        <v>77</v>
      </c>
      <c r="B86" s="34" t="s">
        <v>89</v>
      </c>
      <c r="C86" s="23">
        <f>$C$97*[1]Лист1!C85%</f>
        <v>0.23624519289650944</v>
      </c>
      <c r="D86" s="24">
        <v>0.40400000000000003</v>
      </c>
      <c r="E86" s="24">
        <f>$E$97*[1]Лист1!E85%</f>
        <v>0.15428544103035488</v>
      </c>
      <c r="F86" s="24">
        <f>$F$97*[1]Лист1!F85%</f>
        <v>0.28032738549133235</v>
      </c>
      <c r="G86" s="24">
        <f>$G$97*[1]Лист1!G85%</f>
        <v>0.17715743368291179</v>
      </c>
      <c r="H86" s="25">
        <f>$H$97*[1]Лист1!H85%</f>
        <v>9.8393187708256183E-2</v>
      </c>
      <c r="I86" s="26">
        <f>SUM(C86:H86)</f>
        <v>1.3504086408093647</v>
      </c>
      <c r="J86" s="27">
        <f>$J$97*[1]Лист1!I85%</f>
        <v>1.2089493089374792</v>
      </c>
      <c r="K86" s="24">
        <f>$K$97*[1]Лист1!J85%</f>
        <v>0.97701376072928148</v>
      </c>
      <c r="L86" s="24">
        <f>$L$97*[1]Лист1!K85%</f>
        <v>0.81881514667146948</v>
      </c>
      <c r="M86" s="28"/>
      <c r="N86" s="29">
        <f t="shared" si="22"/>
        <v>4.4535800448558511</v>
      </c>
      <c r="O86" s="30">
        <f t="shared" si="19"/>
        <v>5.8039886856652156</v>
      </c>
    </row>
    <row r="87" spans="1:15" s="20" customFormat="1" ht="15">
      <c r="A87" s="21">
        <v>78</v>
      </c>
      <c r="B87" s="48" t="s">
        <v>90</v>
      </c>
      <c r="C87" s="23">
        <f>$C$97*[1]Лист1!C86%</f>
        <v>0.27764898958971207</v>
      </c>
      <c r="D87" s="24">
        <v>0.38900000000000001</v>
      </c>
      <c r="E87" s="24">
        <f>$E$97*[1]Лист1!E86%</f>
        <v>0.16262519459956326</v>
      </c>
      <c r="F87" s="24">
        <f>$F$97*[1]Лист1!F86%</f>
        <v>0.25829291850948094</v>
      </c>
      <c r="G87" s="24">
        <f>$G$97*[1]Лист1!G86%</f>
        <v>0.1753056138186305</v>
      </c>
      <c r="H87" s="25">
        <f>$H$97*[1]Лист1!H86%</f>
        <v>9.8393187708256183E-2</v>
      </c>
      <c r="I87" s="26">
        <f>SUM(C87:H87)</f>
        <v>1.361265904225643</v>
      </c>
      <c r="J87" s="27">
        <f>$J$97*[1]Лист1!I86%</f>
        <v>1.309695084682269</v>
      </c>
      <c r="K87" s="24">
        <f>$K$97*[1]Лист1!J86%</f>
        <v>1.0627167221967624</v>
      </c>
      <c r="L87" s="24">
        <f>$L$97*[1]Лист1!K86%</f>
        <v>0.99303113532497367</v>
      </c>
      <c r="M87" s="28"/>
      <c r="N87" s="29">
        <f t="shared" si="22"/>
        <v>4.8251020341379043</v>
      </c>
      <c r="O87" s="30">
        <f t="shared" si="19"/>
        <v>6.1863679383635475</v>
      </c>
    </row>
    <row r="88" spans="1:15" s="20" customFormat="1" ht="15">
      <c r="A88" s="21">
        <v>79</v>
      </c>
      <c r="B88" s="31" t="s">
        <v>91</v>
      </c>
      <c r="C88" s="23">
        <f>$C$97*[1]Лист1!C87%</f>
        <v>0.15465535823637475</v>
      </c>
      <c r="D88" s="24">
        <v>0.28799999999999998</v>
      </c>
      <c r="E88" s="24">
        <f>$E$97*[1]Лист1!E87%</f>
        <v>0.19598420887639675</v>
      </c>
      <c r="F88" s="24">
        <f>$F$97*[1]Лист1!F87%</f>
        <v>0.15791368003660208</v>
      </c>
      <c r="G88" s="24">
        <f>$G$97*[1]Лист1!G87%</f>
        <v>9.752917951881554E-2</v>
      </c>
      <c r="H88" s="25">
        <f>$H$97*[1]Лист1!H87%</f>
        <v>6.3955572010366529E-2</v>
      </c>
      <c r="I88" s="26">
        <f>SUM(C88:H88)</f>
        <v>0.95803799867855566</v>
      </c>
      <c r="J88" s="27"/>
      <c r="K88" s="24"/>
      <c r="L88" s="32"/>
      <c r="M88" s="28"/>
      <c r="N88" s="29"/>
      <c r="O88" s="30">
        <f t="shared" si="19"/>
        <v>0.95803799867855566</v>
      </c>
    </row>
    <row r="89" spans="1:15" s="20" customFormat="1" ht="15">
      <c r="A89" s="21">
        <v>80</v>
      </c>
      <c r="B89" s="31" t="s">
        <v>92</v>
      </c>
      <c r="C89" s="23">
        <f>$C$97*[1]Лист1!C88%</f>
        <v>4.0186037966932021E-2</v>
      </c>
      <c r="D89" s="24">
        <v>0.124</v>
      </c>
      <c r="E89" s="24">
        <f>$E$97*[1]Лист1!E88%</f>
        <v>8.7150424798227488E-2</v>
      </c>
      <c r="F89" s="24">
        <f>$F$97*[1]Лист1!F88%</f>
        <v>4.1620659854608298E-2</v>
      </c>
      <c r="G89" s="24">
        <f>$G$97*[1]Лист1!G88%</f>
        <v>1.9752745219000618E-2</v>
      </c>
      <c r="H89" s="25">
        <f>$H$97*[1]Лист1!H88%</f>
        <v>2.8288041466123657E-2</v>
      </c>
      <c r="I89" s="26">
        <f>SUM(C89:H89)</f>
        <v>0.3409979093048921</v>
      </c>
      <c r="J89" s="27"/>
      <c r="K89" s="24"/>
      <c r="L89" s="32"/>
      <c r="M89" s="28"/>
      <c r="N89" s="29"/>
      <c r="O89" s="30">
        <f t="shared" si="19"/>
        <v>0.3409979093048921</v>
      </c>
    </row>
    <row r="90" spans="1:15" s="20" customFormat="1" ht="15">
      <c r="A90" s="21">
        <v>81</v>
      </c>
      <c r="B90" s="31" t="s">
        <v>93</v>
      </c>
      <c r="C90" s="23"/>
      <c r="D90" s="24"/>
      <c r="E90" s="24"/>
      <c r="F90" s="24"/>
      <c r="G90" s="24"/>
      <c r="H90" s="25"/>
      <c r="I90" s="26"/>
      <c r="J90" s="27">
        <v>0.60499999999999998</v>
      </c>
      <c r="K90" s="24">
        <f>$K$97*[1]Лист1!J89%</f>
        <v>0.13026850143057087</v>
      </c>
      <c r="L90" s="32"/>
      <c r="M90" s="28"/>
      <c r="N90" s="29">
        <f t="shared" ref="N90:N91" si="23">SUM(H90:M90)</f>
        <v>0.73526850143057088</v>
      </c>
      <c r="O90" s="30">
        <f t="shared" si="19"/>
        <v>0.73526850143057088</v>
      </c>
    </row>
    <row r="91" spans="1:15" s="20" customFormat="1" ht="15">
      <c r="A91" s="21">
        <v>82</v>
      </c>
      <c r="B91" s="31" t="s">
        <v>94</v>
      </c>
      <c r="C91" s="23"/>
      <c r="D91" s="24"/>
      <c r="E91" s="24"/>
      <c r="F91" s="24"/>
      <c r="G91" s="24"/>
      <c r="H91" s="25"/>
      <c r="I91" s="26"/>
      <c r="J91" s="27"/>
      <c r="K91" s="24"/>
      <c r="L91" s="24">
        <f>$L$97*[1]Лист1!K90%</f>
        <v>0.17421598865350416</v>
      </c>
      <c r="M91" s="25">
        <f>$M$97*[1]Лист1!L90%</f>
        <v>3.6901992031872506E-2</v>
      </c>
      <c r="N91" s="29">
        <f t="shared" si="23"/>
        <v>0.21111798068537665</v>
      </c>
      <c r="O91" s="30">
        <f t="shared" si="19"/>
        <v>0.21111798068537665</v>
      </c>
    </row>
    <row r="92" spans="1:15" s="20" customFormat="1" ht="15">
      <c r="A92" s="49">
        <v>83</v>
      </c>
      <c r="B92" s="35" t="s">
        <v>95</v>
      </c>
      <c r="C92" s="23">
        <f>$C$97*[1]Лист1!C91%</f>
        <v>0.88896387017758716</v>
      </c>
      <c r="D92" s="24">
        <f>$D$97*[1]Лист1!D91%</f>
        <v>3.1209982793431665</v>
      </c>
      <c r="E92" s="24">
        <f>$E$97*[1]Лист1!E91%</f>
        <v>4.857906454063877</v>
      </c>
      <c r="F92" s="24">
        <f>$F$97*[1]Лист1!F91%</f>
        <v>0.93034416145595022</v>
      </c>
      <c r="G92" s="24">
        <f>$G$97*[1]Лист1!G91%</f>
        <v>1.5431832202344231</v>
      </c>
      <c r="H92" s="25">
        <f>$H$97*[1]Лист1!H91%</f>
        <v>1.549692706405035</v>
      </c>
      <c r="I92" s="26">
        <f>SUM(C92:H92)</f>
        <v>12.891088691680039</v>
      </c>
      <c r="J92" s="27">
        <f>$J$97*[1]Лист1!I91%</f>
        <v>1.6119324119166387</v>
      </c>
      <c r="K92" s="24">
        <f>$K$97*[1]Лист1!J91%</f>
        <v>6.8733775096919638</v>
      </c>
      <c r="L92" s="24">
        <f>$L$97*[1]Лист1!K91%</f>
        <v>0.69686395461401662</v>
      </c>
      <c r="M92" s="28"/>
      <c r="N92" s="29">
        <f t="shared" ref="N92" si="24">SUM(H92:M92)</f>
        <v>23.622955274307692</v>
      </c>
      <c r="O92" s="30">
        <f t="shared" si="19"/>
        <v>36.514043965987732</v>
      </c>
    </row>
    <row r="93" spans="1:15" s="20" customFormat="1" ht="15">
      <c r="A93" s="50">
        <v>84</v>
      </c>
      <c r="B93" s="51" t="s">
        <v>96</v>
      </c>
      <c r="C93" s="23"/>
      <c r="D93" s="24">
        <f>$D$97*[1]Лист1!D92%</f>
        <v>1.5650600000000001E-2</v>
      </c>
      <c r="E93" s="24"/>
      <c r="F93" s="24">
        <f>$F$97*[1]Лист1!F92%</f>
        <v>1.2280799999999998E-2</v>
      </c>
      <c r="G93" s="24"/>
      <c r="H93" s="25"/>
      <c r="I93" s="26">
        <f>SUM(C93:H93)</f>
        <v>2.7931399999999999E-2</v>
      </c>
      <c r="J93" s="27"/>
      <c r="K93" s="24"/>
      <c r="L93" s="24"/>
      <c r="M93" s="28"/>
      <c r="N93" s="29"/>
      <c r="O93" s="30">
        <f t="shared" si="19"/>
        <v>2.7931399999999999E-2</v>
      </c>
    </row>
    <row r="94" spans="1:15" s="20" customFormat="1" ht="15">
      <c r="A94" s="50">
        <v>85</v>
      </c>
      <c r="B94" s="52" t="s">
        <v>97</v>
      </c>
      <c r="C94" s="23"/>
      <c r="D94" s="24">
        <f>$D$97*[1]Лист1!D93%</f>
        <v>8.1383119999999989E-2</v>
      </c>
      <c r="E94" s="24"/>
      <c r="F94" s="24">
        <f>$F$97*[1]Лист1!F93%</f>
        <v>2.9377599999999997E-2</v>
      </c>
      <c r="G94" s="24">
        <f>$G$97*[1]Лист1!G93%</f>
        <v>1.981188E-2</v>
      </c>
      <c r="H94" s="25"/>
      <c r="I94" s="26">
        <f>SUM(C94:H94)</f>
        <v>0.13057259999999998</v>
      </c>
      <c r="J94" s="27"/>
      <c r="K94" s="24"/>
      <c r="L94" s="24"/>
      <c r="M94" s="28"/>
      <c r="N94" s="29"/>
      <c r="O94" s="30">
        <f t="shared" si="19"/>
        <v>0.13057259999999998</v>
      </c>
    </row>
    <row r="95" spans="1:15" s="20" customFormat="1" ht="15.75" thickBot="1">
      <c r="A95" s="53">
        <v>86</v>
      </c>
      <c r="B95" s="52" t="s">
        <v>98</v>
      </c>
      <c r="C95" s="36"/>
      <c r="D95" s="37">
        <f>$D$97*[1]Лист1!D94%</f>
        <v>3.9126500000000002E-2</v>
      </c>
      <c r="E95" s="37">
        <f>$E$97*[1]Лист1!E94%</f>
        <v>0.77459760000000011</v>
      </c>
      <c r="F95" s="37"/>
      <c r="G95" s="37">
        <f>$G$97*[1]Лист1!G94%</f>
        <v>1.5459269999999999E-2</v>
      </c>
      <c r="H95" s="38">
        <v>0.13</v>
      </c>
      <c r="I95" s="54">
        <f>SUM(C95:H95)</f>
        <v>0.95918337000000009</v>
      </c>
      <c r="J95" s="40"/>
      <c r="K95" s="37"/>
      <c r="L95" s="37"/>
      <c r="M95" s="55"/>
      <c r="N95" s="56"/>
      <c r="O95" s="57">
        <f t="shared" si="19"/>
        <v>0.95918337000000009</v>
      </c>
    </row>
    <row r="96" spans="1:15" ht="15.75" thickBot="1">
      <c r="A96" s="78" t="s">
        <v>99</v>
      </c>
      <c r="B96" s="79"/>
      <c r="C96" s="58">
        <f t="shared" ref="C96:H96" si="25">SUM(C10:C95)</f>
        <v>18.103201224739738</v>
      </c>
      <c r="D96" s="59">
        <f t="shared" si="25"/>
        <v>70.09828210814733</v>
      </c>
      <c r="E96" s="59">
        <f t="shared" si="25"/>
        <v>76.392826762570976</v>
      </c>
      <c r="F96" s="59">
        <f t="shared" si="25"/>
        <v>20.958410878267493</v>
      </c>
      <c r="G96" s="59">
        <f t="shared" si="25"/>
        <v>13.066553815021592</v>
      </c>
      <c r="H96" s="60">
        <f t="shared" si="25"/>
        <v>16.265145205479442</v>
      </c>
      <c r="I96" s="61">
        <f>SUM(C96:H96)</f>
        <v>214.88441999422656</v>
      </c>
      <c r="J96" s="58">
        <f t="shared" ref="J96:M96" si="26">SUM(J10:J92)</f>
        <v>189.48076246771421</v>
      </c>
      <c r="K96" s="59">
        <f t="shared" si="26"/>
        <v>133.14272928149424</v>
      </c>
      <c r="L96" s="59">
        <f t="shared" si="26"/>
        <v>72.624673608140625</v>
      </c>
      <c r="M96" s="62">
        <f t="shared" si="26"/>
        <v>2.9033960159362544</v>
      </c>
      <c r="N96" s="63">
        <f>SUM(J96:M96)</f>
        <v>398.15156137328535</v>
      </c>
      <c r="O96" s="64">
        <f>N96+I96</f>
        <v>613.03598136751191</v>
      </c>
    </row>
    <row r="97" spans="1:15" ht="15.75" thickBot="1">
      <c r="A97" s="80" t="s">
        <v>100</v>
      </c>
      <c r="B97" s="81"/>
      <c r="C97" s="65">
        <v>19.885999999999999</v>
      </c>
      <c r="D97" s="66">
        <v>78.253</v>
      </c>
      <c r="E97" s="66">
        <v>78.48</v>
      </c>
      <c r="F97" s="66">
        <v>24.08</v>
      </c>
      <c r="G97" s="66">
        <v>15.009</v>
      </c>
      <c r="H97" s="67">
        <v>16.61</v>
      </c>
      <c r="I97" s="68">
        <v>232.31399999999999</v>
      </c>
      <c r="J97" s="69">
        <v>204.38900000000001</v>
      </c>
      <c r="K97" s="66">
        <v>138.38800000000001</v>
      </c>
      <c r="L97" s="66">
        <v>77.385000000000005</v>
      </c>
      <c r="M97" s="70">
        <v>8.27</v>
      </c>
      <c r="N97" s="71">
        <f>SUM(J97:M97)</f>
        <v>428.43200000000002</v>
      </c>
      <c r="O97" s="68">
        <v>660.74599999999998</v>
      </c>
    </row>
    <row r="98" spans="1:15" ht="15.75" thickBot="1">
      <c r="A98" s="82" t="s">
        <v>101</v>
      </c>
      <c r="B98" s="83"/>
      <c r="C98" s="72">
        <f>C97-C96</f>
        <v>1.782798775260261</v>
      </c>
      <c r="D98" s="73">
        <f t="shared" ref="D98:H98" si="27">D97-D96</f>
        <v>8.1547178918526697</v>
      </c>
      <c r="E98" s="73">
        <f t="shared" si="27"/>
        <v>2.0871732374290275</v>
      </c>
      <c r="F98" s="73">
        <f t="shared" si="27"/>
        <v>3.1215891217325051</v>
      </c>
      <c r="G98" s="73">
        <f t="shared" si="27"/>
        <v>1.942446184978408</v>
      </c>
      <c r="H98" s="74">
        <f t="shared" si="27"/>
        <v>0.34485479452055756</v>
      </c>
      <c r="I98" s="75">
        <f>SUM(C98:H98)</f>
        <v>17.433580005773429</v>
      </c>
      <c r="J98" s="72">
        <f t="shared" ref="J98:M98" si="28">J97-J96</f>
        <v>14.908237532285796</v>
      </c>
      <c r="K98" s="73">
        <f t="shared" si="28"/>
        <v>5.2452707185057648</v>
      </c>
      <c r="L98" s="73">
        <f t="shared" si="28"/>
        <v>4.7603263918593797</v>
      </c>
      <c r="M98" s="74">
        <f t="shared" si="28"/>
        <v>5.3666039840637456</v>
      </c>
      <c r="N98" s="75">
        <f>SUM(J98:M98)</f>
        <v>30.280438626714684</v>
      </c>
      <c r="O98" s="68">
        <v>47.713999999999999</v>
      </c>
    </row>
    <row r="103" spans="1:15" ht="15">
      <c r="C103" s="76"/>
    </row>
  </sheetData>
  <mergeCells count="12">
    <mergeCell ref="A96:B96"/>
    <mergeCell ref="A97:B97"/>
    <mergeCell ref="A98:B98"/>
    <mergeCell ref="B1:M5"/>
    <mergeCell ref="N1:R3"/>
    <mergeCell ref="A7:A9"/>
    <mergeCell ref="B7:B9"/>
    <mergeCell ref="C7:H8"/>
    <mergeCell ref="I7:I9"/>
    <mergeCell ref="J7:M8"/>
    <mergeCell ref="N7:N9"/>
    <mergeCell ref="O7:O9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  <rowBreaks count="1" manualBreakCount="1">
    <brk id="77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2018-04-18T05:05:48Z</dcterms:modified>
</cp:coreProperties>
</file>