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5416" windowWidth="13845" windowHeight="14820" activeTab="0"/>
  </bookViews>
  <sheets>
    <sheet name="на 31.12.2017" sheetId="1" r:id="rId1"/>
  </sheets>
  <definedNames>
    <definedName name="_xlnm.Print_Area" localSheetId="0">'на 31.12.2017'!$A$1:$E$69</definedName>
  </definedNames>
  <calcPr fullCalcOnLoad="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<sst xmlns="http://schemas.openxmlformats.org/spreadsheetml/2006/main" count="72" uniqueCount="71">
  <si>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</si>
  <si>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</si>
  <si>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</si>
  <si>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</si>
  <si>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</si>
  <si>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</si>
  <si>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</si>
  <si>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</si>
  <si>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</si>
  <si>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</si>
  <si>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</si>
  <si>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</si>
  <si>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</si>
  <si>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</si>
  <si>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</si>
  <si>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</si>
  <si>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</si>
  <si>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</si>
  <si>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</si>
  <si>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</si>
  <si>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</si>
  <si>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</si>
  <si>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</si>
  <si>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</si>
  <si>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</si>
  <si>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</si>
  <si>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</si>
  <si>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</si>
  <si>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</si>
  <si>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</si>
  <si>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</si>
  <si>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</si>
  <si>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</si>
  <si>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</si>
  <si>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</si>
  <si>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</si>
  <si>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</si>
  <si>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</si>
  <si>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</si>
  <si>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</si>
  <si>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</si>
  <si>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</si>
  <si>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</si>
  <si>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</si>
  <si>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</si>
  <si>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</si>
  <si>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</si>
  <si>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</si>
  <si>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</si>
  <si>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</si>
  <si>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</si>
  <si>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</si>
  <si>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</si>
  <si>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</si>
  <si>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</si>
  <si>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</si>
  <si>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</si>
  <si>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</si>
  <si>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</si>
  <si>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</si>
  <si>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</si>
  <si>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</si>
  <si>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</si>
  <si>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2017 год</t>
  </si>
  <si>
    <t>Другие вопросы в области жилищно-коммунального хозяйства</t>
  </si>
  <si>
    <t>Благоустройство</t>
  </si>
  <si>
    <t>Охрана объектов растительного и животного мира и среды их обитания</t>
  </si>
  <si>
    <t>рублей</t>
  </si>
  <si>
    <t>Связь и информатика</t>
  </si>
  <si>
    <t>Жилищное хозяйство</t>
  </si>
  <si>
    <t>по состоянию на 31.12.2017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</si>
</sst>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10" fontId="15" fillId="0" borderId="0" xfId="52" applyNumberFormat="1" applyFont="1" applyFill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view="pageBreakPreview" zoomScaleSheetLayoutView="100" zoomScalePageLayoutView="0" workbookViewId="0" topLeftCell="A1">
      <selection activeCell="K50" sqref="K50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7.7109375" style="2" customWidth="1"/>
    <col min="5" max="5" width="11.28125" style="4" customWidth="1"/>
    <col min="6" max="16384" width="9.140625" style="2" customWidth="1"/>
  </cols>
  <sheetData>
    <row r="1" spans="1:5" ht="15">
      <c r="A1" s="41" t="s">
        <v>41</v>
      </c>
      <c r="B1" s="41"/>
      <c r="C1" s="41"/>
      <c r="D1" s="41"/>
      <c r="E1" s="41"/>
    </row>
    <row r="2" spans="1:5" ht="15">
      <c r="A2" s="41" t="s">
        <v>42</v>
      </c>
      <c r="B2" s="41"/>
      <c r="C2" s="41"/>
      <c r="D2" s="41"/>
      <c r="E2" s="41"/>
    </row>
    <row r="3" spans="1:5" ht="15">
      <c r="A3" s="41" t="s">
        <v>43</v>
      </c>
      <c r="B3" s="41"/>
      <c r="C3" s="41"/>
      <c r="D3" s="41"/>
      <c r="E3" s="41"/>
    </row>
    <row r="4" spans="1:5" ht="15">
      <c r="A4" s="41" t="s">
        <v>54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70</v>
      </c>
      <c r="B6" s="40"/>
      <c r="C6" s="40"/>
      <c r="D6" s="40"/>
      <c r="E6" s="40"/>
    </row>
    <row r="7" ht="12.75">
      <c r="E7" s="39" t="s">
        <v>67</v>
      </c>
    </row>
    <row r="8" spans="1:5" ht="45.75" customHeight="1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7561969757.61</v>
      </c>
      <c r="D9" s="31">
        <f>D11+D12+D13</f>
        <v>7436477690.070001</v>
      </c>
      <c r="E9" s="7">
        <f>D9/C9</f>
        <v>0.9834048440336978</v>
      </c>
    </row>
    <row r="10" spans="1:5" ht="12.75">
      <c r="A10" s="9" t="s">
        <v>48</v>
      </c>
      <c r="B10" s="32"/>
      <c r="C10" s="33"/>
      <c r="D10" s="34"/>
      <c r="E10" s="18"/>
    </row>
    <row r="11" spans="1:5" ht="12.75">
      <c r="A11" s="35" t="s">
        <v>49</v>
      </c>
      <c r="B11" s="32"/>
      <c r="C11" s="36">
        <v>751862461.46</v>
      </c>
      <c r="D11" s="37">
        <v>749923999.28</v>
      </c>
      <c r="E11" s="38">
        <f aca="true" t="shared" si="0" ref="E11:E68">D11/C11</f>
        <v>0.9974217861918044</v>
      </c>
    </row>
    <row r="12" spans="1:5" ht="12.75">
      <c r="A12" s="35" t="s">
        <v>50</v>
      </c>
      <c r="B12" s="32"/>
      <c r="C12" s="36">
        <v>210883789.66</v>
      </c>
      <c r="D12" s="37">
        <v>212977338.26999998</v>
      </c>
      <c r="E12" s="38">
        <f t="shared" si="0"/>
        <v>1.00992749899542</v>
      </c>
    </row>
    <row r="13" spans="1:5" ht="12.75">
      <c r="A13" s="35" t="s">
        <v>51</v>
      </c>
      <c r="B13" s="32"/>
      <c r="C13" s="36">
        <v>6599223506.49</v>
      </c>
      <c r="D13" s="37">
        <v>6473576352.52</v>
      </c>
      <c r="E13" s="38">
        <f t="shared" si="0"/>
        <v>0.9809603123994162</v>
      </c>
    </row>
    <row r="14" spans="1:5" s="8" customFormat="1" ht="13.5" customHeight="1">
      <c r="A14" s="10" t="s">
        <v>52</v>
      </c>
      <c r="B14" s="11"/>
      <c r="C14" s="12">
        <f>C16+C24+C26+C29+C35+C40+C43+C49+C52+C58+C62+C66+C64</f>
        <v>7831247044.24</v>
      </c>
      <c r="D14" s="12">
        <f>D16+D24+D26+D29+D35+D40+D43+D49+D52+D58+D62+D66+D64</f>
        <v>7540546570.160001</v>
      </c>
      <c r="E14" s="7">
        <f t="shared" si="0"/>
        <v>0.9628794146784306</v>
      </c>
    </row>
    <row r="15" spans="1:5" ht="12.75">
      <c r="A15" s="9" t="s">
        <v>48</v>
      </c>
      <c r="B15" s="13"/>
      <c r="C15" s="19"/>
      <c r="D15" s="19"/>
      <c r="E15" s="18"/>
    </row>
    <row r="16" spans="1:5" s="8" customFormat="1" ht="12.75">
      <c r="A16" s="14" t="s">
        <v>39</v>
      </c>
      <c r="B16" s="20">
        <v>100</v>
      </c>
      <c r="C16" s="21">
        <f>SUM(C17:C23)</f>
        <v>826528541.51</v>
      </c>
      <c r="D16" s="21">
        <f>SUM(D17:D23)</f>
        <v>801693932.61</v>
      </c>
      <c r="E16" s="7">
        <f>D16/C16</f>
        <v>0.9699531139546262</v>
      </c>
    </row>
    <row r="17" spans="1:5" s="17" customFormat="1" ht="25.5">
      <c r="A17" s="15" t="s">
        <v>38</v>
      </c>
      <c r="B17" s="22">
        <v>102</v>
      </c>
      <c r="C17" s="28">
        <v>2487638.44</v>
      </c>
      <c r="D17" s="28">
        <v>2394055.65</v>
      </c>
      <c r="E17" s="16">
        <f t="shared" si="0"/>
        <v>0.9623808715546299</v>
      </c>
    </row>
    <row r="18" spans="1:5" s="17" customFormat="1" ht="38.25">
      <c r="A18" s="15" t="s">
        <v>37</v>
      </c>
      <c r="B18" s="22">
        <v>103</v>
      </c>
      <c r="C18" s="28">
        <v>31774113.89</v>
      </c>
      <c r="D18" s="28">
        <v>31603992.54</v>
      </c>
      <c r="E18" s="16">
        <f t="shared" si="0"/>
        <v>0.9946459136330614</v>
      </c>
    </row>
    <row r="19" spans="1:5" s="17" customFormat="1" ht="38.25">
      <c r="A19" s="15" t="s">
        <v>36</v>
      </c>
      <c r="B19" s="22">
        <v>104</v>
      </c>
      <c r="C19" s="28">
        <v>105537099.39</v>
      </c>
      <c r="D19" s="28">
        <v>101156724.11</v>
      </c>
      <c r="E19" s="16">
        <f t="shared" si="0"/>
        <v>0.958494450716209</v>
      </c>
    </row>
    <row r="20" spans="1:5" s="17" customFormat="1" ht="25.5">
      <c r="A20" s="15" t="s">
        <v>35</v>
      </c>
      <c r="B20" s="22">
        <v>106</v>
      </c>
      <c r="C20" s="28">
        <v>55106937.9</v>
      </c>
      <c r="D20" s="28">
        <v>53972862.38</v>
      </c>
      <c r="E20" s="16">
        <f t="shared" si="0"/>
        <v>0.979420458417451</v>
      </c>
    </row>
    <row r="21" spans="1:5" s="17" customFormat="1" ht="12.75">
      <c r="A21" s="15" t="s">
        <v>34</v>
      </c>
      <c r="B21" s="22">
        <v>107</v>
      </c>
      <c r="C21" s="28">
        <v>7107315.75</v>
      </c>
      <c r="D21" s="28">
        <v>7029742.18</v>
      </c>
      <c r="E21" s="16">
        <f t="shared" si="0"/>
        <v>0.9890853913448265</v>
      </c>
    </row>
    <row r="22" spans="1:5" s="17" customFormat="1" ht="12.75">
      <c r="A22" s="15" t="s">
        <v>33</v>
      </c>
      <c r="B22" s="22">
        <v>111</v>
      </c>
      <c r="C22" s="28">
        <v>14357734.59</v>
      </c>
      <c r="D22" s="28">
        <v>0</v>
      </c>
      <c r="E22" s="16">
        <f t="shared" si="0"/>
        <v>0</v>
      </c>
    </row>
    <row r="23" spans="1:5" s="8" customFormat="1" ht="12.75">
      <c r="A23" s="15" t="s">
        <v>32</v>
      </c>
      <c r="B23" s="22">
        <v>113</v>
      </c>
      <c r="C23" s="28">
        <v>610157701.55</v>
      </c>
      <c r="D23" s="28">
        <v>605536555.75</v>
      </c>
      <c r="E23" s="16">
        <f t="shared" si="0"/>
        <v>0.9924263091521082</v>
      </c>
    </row>
    <row r="24" spans="1:5" s="17" customFormat="1" ht="12.75">
      <c r="A24" s="14" t="s">
        <v>31</v>
      </c>
      <c r="B24" s="20">
        <v>200</v>
      </c>
      <c r="C24" s="21">
        <f>C25</f>
        <v>6929700</v>
      </c>
      <c r="D24" s="21">
        <f>D25</f>
        <v>6767180.72</v>
      </c>
      <c r="E24" s="7">
        <f t="shared" si="0"/>
        <v>0.9765474291816384</v>
      </c>
    </row>
    <row r="25" spans="1:5" s="8" customFormat="1" ht="12.75">
      <c r="A25" s="15" t="s">
        <v>30</v>
      </c>
      <c r="B25" s="22">
        <v>203</v>
      </c>
      <c r="C25" s="28">
        <v>6929700</v>
      </c>
      <c r="D25" s="28">
        <v>6767180.72</v>
      </c>
      <c r="E25" s="16">
        <f t="shared" si="0"/>
        <v>0.9765474291816384</v>
      </c>
    </row>
    <row r="26" spans="1:5" s="17" customFormat="1" ht="25.5">
      <c r="A26" s="14" t="s">
        <v>29</v>
      </c>
      <c r="B26" s="20">
        <v>300</v>
      </c>
      <c r="C26" s="21">
        <f>C27+C28</f>
        <v>147565737.49</v>
      </c>
      <c r="D26" s="21">
        <f>D27+D28</f>
        <v>142088162.82</v>
      </c>
      <c r="E26" s="7">
        <f t="shared" si="0"/>
        <v>0.9628804439081178</v>
      </c>
    </row>
    <row r="27" spans="1:5" s="8" customFormat="1" ht="25.5">
      <c r="A27" s="15" t="s">
        <v>28</v>
      </c>
      <c r="B27" s="22">
        <v>309</v>
      </c>
      <c r="C27" s="28">
        <v>142927937.49</v>
      </c>
      <c r="D27" s="28">
        <v>137491022.66</v>
      </c>
      <c r="E27" s="16">
        <f t="shared" si="0"/>
        <v>0.9619604471632398</v>
      </c>
    </row>
    <row r="28" spans="1:5" s="8" customFormat="1" ht="12.75">
      <c r="A28" s="15" t="s">
        <v>56</v>
      </c>
      <c r="B28" s="22">
        <v>310</v>
      </c>
      <c r="C28" s="28">
        <v>4637800</v>
      </c>
      <c r="D28" s="28">
        <v>4597140.16</v>
      </c>
      <c r="E28" s="16">
        <f t="shared" si="0"/>
        <v>0.991232946655742</v>
      </c>
    </row>
    <row r="29" spans="1:5" s="17" customFormat="1" ht="12.75">
      <c r="A29" s="14" t="s">
        <v>27</v>
      </c>
      <c r="B29" s="20">
        <v>400</v>
      </c>
      <c r="C29" s="21">
        <f>SUM(C30:C34)</f>
        <v>340803102.15</v>
      </c>
      <c r="D29" s="21">
        <f>SUM(D30:D34)</f>
        <v>307557337.84000003</v>
      </c>
      <c r="E29" s="7">
        <f t="shared" si="0"/>
        <v>0.9024487626425206</v>
      </c>
    </row>
    <row r="30" spans="1:5" s="17" customFormat="1" ht="12.75">
      <c r="A30" s="15" t="s">
        <v>26</v>
      </c>
      <c r="B30" s="22">
        <v>405</v>
      </c>
      <c r="C30" s="28">
        <v>1543100</v>
      </c>
      <c r="D30" s="28">
        <v>1543100</v>
      </c>
      <c r="E30" s="16">
        <f t="shared" si="0"/>
        <v>1</v>
      </c>
    </row>
    <row r="31" spans="1:5" s="17" customFormat="1" ht="12.75">
      <c r="A31" s="15" t="s">
        <v>25</v>
      </c>
      <c r="B31" s="22">
        <v>408</v>
      </c>
      <c r="C31" s="28">
        <v>125632058.58</v>
      </c>
      <c r="D31" s="28">
        <v>106573860.13</v>
      </c>
      <c r="E31" s="16">
        <f t="shared" si="0"/>
        <v>0.8483014712533415</v>
      </c>
    </row>
    <row r="32" spans="1:5" s="8" customFormat="1" ht="12.75">
      <c r="A32" s="15" t="s">
        <v>24</v>
      </c>
      <c r="B32" s="22">
        <v>409</v>
      </c>
      <c r="C32" s="28">
        <v>76659114.62</v>
      </c>
      <c r="D32" s="28">
        <v>75521870.99</v>
      </c>
      <c r="E32" s="16">
        <f t="shared" si="0"/>
        <v>0.9851649261064735</v>
      </c>
    </row>
    <row r="33" spans="1:5" s="8" customFormat="1" ht="12.75">
      <c r="A33" s="15" t="s">
        <v>68</v>
      </c>
      <c r="B33" s="22">
        <v>410</v>
      </c>
      <c r="C33" s="28">
        <v>6130831</v>
      </c>
      <c r="D33" s="28">
        <v>0</v>
      </c>
      <c r="E33" s="16"/>
    </row>
    <row r="34" spans="1:5" s="8" customFormat="1" ht="12.75">
      <c r="A34" s="15" t="s">
        <v>23</v>
      </c>
      <c r="B34" s="22">
        <v>412</v>
      </c>
      <c r="C34" s="28">
        <v>130837997.95</v>
      </c>
      <c r="D34" s="28">
        <v>123918506.72</v>
      </c>
      <c r="E34" s="16">
        <f t="shared" si="0"/>
        <v>0.9471140544916905</v>
      </c>
    </row>
    <row r="35" spans="1:5" s="17" customFormat="1" ht="12.75">
      <c r="A35" s="14" t="s">
        <v>22</v>
      </c>
      <c r="B35" s="20">
        <v>500</v>
      </c>
      <c r="C35" s="21">
        <f>SUM(C36:C39)</f>
        <v>1307694917.33</v>
      </c>
      <c r="D35" s="21">
        <f>SUM(D36:D39)</f>
        <v>1203675819.66</v>
      </c>
      <c r="E35" s="7">
        <f t="shared" si="0"/>
        <v>0.9204561428728484</v>
      </c>
    </row>
    <row r="36" spans="1:5" s="17" customFormat="1" ht="12.75">
      <c r="A36" s="15" t="s">
        <v>69</v>
      </c>
      <c r="B36" s="22">
        <v>501</v>
      </c>
      <c r="C36" s="28">
        <v>3000</v>
      </c>
      <c r="D36" s="28">
        <v>3000</v>
      </c>
      <c r="E36" s="16">
        <f t="shared" si="0"/>
        <v>1</v>
      </c>
    </row>
    <row r="37" spans="1:5" s="17" customFormat="1" ht="12.75">
      <c r="A37" s="15" t="s">
        <v>21</v>
      </c>
      <c r="B37" s="22">
        <v>502</v>
      </c>
      <c r="C37" s="28">
        <v>1270350457.33</v>
      </c>
      <c r="D37" s="28">
        <v>1192581359.66</v>
      </c>
      <c r="E37" s="16">
        <f t="shared" si="0"/>
        <v>0.9387813833408982</v>
      </c>
    </row>
    <row r="38" spans="1:5" s="17" customFormat="1" ht="12.75">
      <c r="A38" s="15" t="s">
        <v>65</v>
      </c>
      <c r="B38" s="22">
        <v>503</v>
      </c>
      <c r="C38" s="28">
        <v>2091460</v>
      </c>
      <c r="D38" s="28">
        <v>2091460</v>
      </c>
      <c r="E38" s="16">
        <f t="shared" si="0"/>
        <v>1</v>
      </c>
    </row>
    <row r="39" spans="1:5" s="17" customFormat="1" ht="12.75">
      <c r="A39" s="15" t="s">
        <v>64</v>
      </c>
      <c r="B39" s="22">
        <v>505</v>
      </c>
      <c r="C39" s="28">
        <v>35250000</v>
      </c>
      <c r="D39" s="28">
        <v>9000000</v>
      </c>
      <c r="E39" s="16">
        <f t="shared" si="0"/>
        <v>0.2553191489361702</v>
      </c>
    </row>
    <row r="40" spans="1:5" s="17" customFormat="1" ht="12.75">
      <c r="A40" s="14" t="s">
        <v>20</v>
      </c>
      <c r="B40" s="20">
        <v>600</v>
      </c>
      <c r="C40" s="21">
        <f>C42+C41</f>
        <v>7892934</v>
      </c>
      <c r="D40" s="21">
        <f>D42+D41</f>
        <v>7892934</v>
      </c>
      <c r="E40" s="7">
        <f t="shared" si="0"/>
        <v>1</v>
      </c>
    </row>
    <row r="41" spans="1:5" s="17" customFormat="1" ht="25.5">
      <c r="A41" s="15" t="s">
        <v>66</v>
      </c>
      <c r="B41" s="22">
        <v>603</v>
      </c>
      <c r="C41" s="28">
        <v>2988534</v>
      </c>
      <c r="D41" s="28">
        <v>2988534</v>
      </c>
      <c r="E41" s="16">
        <f t="shared" si="0"/>
        <v>1</v>
      </c>
    </row>
    <row r="42" spans="1:5" s="8" customFormat="1" ht="12.75">
      <c r="A42" s="15" t="s">
        <v>19</v>
      </c>
      <c r="B42" s="22">
        <v>605</v>
      </c>
      <c r="C42" s="28">
        <v>4904400</v>
      </c>
      <c r="D42" s="28">
        <v>4904400</v>
      </c>
      <c r="E42" s="16">
        <f t="shared" si="0"/>
        <v>1</v>
      </c>
    </row>
    <row r="43" spans="1:5" s="17" customFormat="1" ht="12.75">
      <c r="A43" s="14" t="s">
        <v>18</v>
      </c>
      <c r="B43" s="20">
        <v>700</v>
      </c>
      <c r="C43" s="21">
        <f>SUM(C44:C48)</f>
        <v>3106195393.2</v>
      </c>
      <c r="D43" s="21">
        <f>SUM(D44:D48)</f>
        <v>3011733884.39</v>
      </c>
      <c r="E43" s="7">
        <f t="shared" si="0"/>
        <v>0.9695893217095124</v>
      </c>
    </row>
    <row r="44" spans="1:5" s="17" customFormat="1" ht="12.75">
      <c r="A44" s="15" t="s">
        <v>17</v>
      </c>
      <c r="B44" s="22">
        <v>701</v>
      </c>
      <c r="C44" s="29">
        <v>710490806.34</v>
      </c>
      <c r="D44" s="29">
        <v>697714095.79</v>
      </c>
      <c r="E44" s="16">
        <f t="shared" si="0"/>
        <v>0.9820170642097149</v>
      </c>
    </row>
    <row r="45" spans="1:5" s="17" customFormat="1" ht="12.75">
      <c r="A45" s="15" t="s">
        <v>16</v>
      </c>
      <c r="B45" s="22">
        <v>702</v>
      </c>
      <c r="C45" s="29">
        <v>1824630200.34</v>
      </c>
      <c r="D45" s="29">
        <v>1759702204.83</v>
      </c>
      <c r="E45" s="16">
        <f t="shared" si="0"/>
        <v>0.9644158057353751</v>
      </c>
    </row>
    <row r="46" spans="1:5" s="17" customFormat="1" ht="12.75">
      <c r="A46" s="15" t="s">
        <v>57</v>
      </c>
      <c r="B46" s="22">
        <v>703</v>
      </c>
      <c r="C46" s="29">
        <v>256416279.28</v>
      </c>
      <c r="D46" s="29">
        <v>246712597.52</v>
      </c>
      <c r="E46" s="16">
        <f t="shared" si="0"/>
        <v>0.9621565300485316</v>
      </c>
    </row>
    <row r="47" spans="1:5" s="8" customFormat="1" ht="12.75">
      <c r="A47" s="15" t="s">
        <v>58</v>
      </c>
      <c r="B47" s="22">
        <v>707</v>
      </c>
      <c r="C47" s="29">
        <v>73632825.29</v>
      </c>
      <c r="D47" s="29">
        <v>73498623.3</v>
      </c>
      <c r="E47" s="16">
        <f t="shared" si="0"/>
        <v>0.9981774162614098</v>
      </c>
    </row>
    <row r="48" spans="1:5" s="8" customFormat="1" ht="12.75">
      <c r="A48" s="15" t="s">
        <v>15</v>
      </c>
      <c r="B48" s="22">
        <v>709</v>
      </c>
      <c r="C48" s="29">
        <v>241025281.95</v>
      </c>
      <c r="D48" s="29">
        <v>234106362.95</v>
      </c>
      <c r="E48" s="16">
        <f t="shared" si="0"/>
        <v>0.9712938039361559</v>
      </c>
    </row>
    <row r="49" spans="1:5" s="17" customFormat="1" ht="12.75">
      <c r="A49" s="14" t="s">
        <v>14</v>
      </c>
      <c r="B49" s="20">
        <v>800</v>
      </c>
      <c r="C49" s="21">
        <f>SUM(C50:C51)</f>
        <v>38635112.480000004</v>
      </c>
      <c r="D49" s="21">
        <f>SUM(D50:D51)</f>
        <v>36191764.14</v>
      </c>
      <c r="E49" s="7">
        <f t="shared" si="0"/>
        <v>0.9367583479596484</v>
      </c>
    </row>
    <row r="50" spans="1:5" s="17" customFormat="1" ht="12.75">
      <c r="A50" s="15" t="s">
        <v>13</v>
      </c>
      <c r="B50" s="22">
        <v>801</v>
      </c>
      <c r="C50" s="29">
        <v>30951057</v>
      </c>
      <c r="D50" s="29">
        <v>28507708.66</v>
      </c>
      <c r="E50" s="16">
        <f t="shared" si="0"/>
        <v>0.9210576769639887</v>
      </c>
    </row>
    <row r="51" spans="1:5" s="8" customFormat="1" ht="12.75">
      <c r="A51" s="15" t="s">
        <v>12</v>
      </c>
      <c r="B51" s="22">
        <v>804</v>
      </c>
      <c r="C51" s="29">
        <v>7684055.48</v>
      </c>
      <c r="D51" s="29">
        <v>7684055.48</v>
      </c>
      <c r="E51" s="16">
        <f t="shared" si="0"/>
        <v>1</v>
      </c>
    </row>
    <row r="52" spans="1:5" s="17" customFormat="1" ht="12.75">
      <c r="A52" s="14" t="s">
        <v>11</v>
      </c>
      <c r="B52" s="20">
        <v>1000</v>
      </c>
      <c r="C52" s="21">
        <f>SUM(C53:C57)</f>
        <v>1093244588.27</v>
      </c>
      <c r="D52" s="21">
        <f>SUM(D53:D57)</f>
        <v>1067712824.21</v>
      </c>
      <c r="E52" s="7">
        <f t="shared" si="0"/>
        <v>0.9766458811377218</v>
      </c>
    </row>
    <row r="53" spans="1:5" s="17" customFormat="1" ht="12.75">
      <c r="A53" s="15" t="s">
        <v>10</v>
      </c>
      <c r="B53" s="22">
        <v>1001</v>
      </c>
      <c r="C53" s="29">
        <v>3027348</v>
      </c>
      <c r="D53" s="29">
        <v>2270334.85</v>
      </c>
      <c r="E53" s="16">
        <f t="shared" si="0"/>
        <v>0.7499418137591054</v>
      </c>
    </row>
    <row r="54" spans="1:5" s="17" customFormat="1" ht="12.75">
      <c r="A54" s="15" t="s">
        <v>55</v>
      </c>
      <c r="B54" s="22">
        <v>1002</v>
      </c>
      <c r="C54" s="29">
        <v>123192503</v>
      </c>
      <c r="D54" s="29">
        <v>123192503</v>
      </c>
      <c r="E54" s="16">
        <f t="shared" si="0"/>
        <v>1</v>
      </c>
    </row>
    <row r="55" spans="1:5" s="17" customFormat="1" ht="12.75">
      <c r="A55" s="15" t="s">
        <v>9</v>
      </c>
      <c r="B55" s="22">
        <v>1003</v>
      </c>
      <c r="C55" s="29">
        <v>901015037.27</v>
      </c>
      <c r="D55" s="29">
        <v>879704111.74</v>
      </c>
      <c r="E55" s="16">
        <f t="shared" si="0"/>
        <v>0.9763478691825496</v>
      </c>
    </row>
    <row r="56" spans="1:5" s="17" customFormat="1" ht="12.75">
      <c r="A56" s="15" t="s">
        <v>8</v>
      </c>
      <c r="B56" s="22">
        <v>1004</v>
      </c>
      <c r="C56" s="29">
        <v>21925200</v>
      </c>
      <c r="D56" s="29">
        <v>21447900</v>
      </c>
      <c r="E56" s="16">
        <f t="shared" si="0"/>
        <v>0.9782305292540091</v>
      </c>
    </row>
    <row r="57" spans="1:5" s="8" customFormat="1" ht="12.75">
      <c r="A57" s="15" t="s">
        <v>7</v>
      </c>
      <c r="B57" s="22">
        <v>1006</v>
      </c>
      <c r="C57" s="29">
        <v>44084500</v>
      </c>
      <c r="D57" s="29">
        <v>41097974.62</v>
      </c>
      <c r="E57" s="16">
        <f t="shared" si="0"/>
        <v>0.9322545252866653</v>
      </c>
    </row>
    <row r="58" spans="1:5" s="17" customFormat="1" ht="12.75">
      <c r="A58" s="14" t="s">
        <v>6</v>
      </c>
      <c r="B58" s="20">
        <v>1100</v>
      </c>
      <c r="C58" s="21">
        <f>SUM(C59:C61)</f>
        <v>67698584.88</v>
      </c>
      <c r="D58" s="21">
        <f>SUM(D59:D61)</f>
        <v>67677678.7</v>
      </c>
      <c r="E58" s="7">
        <f t="shared" si="0"/>
        <v>0.9996911873411084</v>
      </c>
    </row>
    <row r="59" spans="1:5" s="17" customFormat="1" ht="12.75">
      <c r="A59" s="15" t="s">
        <v>5</v>
      </c>
      <c r="B59" s="22">
        <v>1101</v>
      </c>
      <c r="C59" s="29">
        <v>55636883.54</v>
      </c>
      <c r="D59" s="29">
        <v>55615983.54</v>
      </c>
      <c r="E59" s="16">
        <f t="shared" si="0"/>
        <v>0.999624349915556</v>
      </c>
    </row>
    <row r="60" spans="1:5" s="17" customFormat="1" ht="12.75">
      <c r="A60" s="15" t="s">
        <v>59</v>
      </c>
      <c r="B60" s="22">
        <v>1102</v>
      </c>
      <c r="C60" s="29">
        <v>5462555</v>
      </c>
      <c r="D60" s="29">
        <v>5462548.82</v>
      </c>
      <c r="E60" s="16">
        <f t="shared" si="0"/>
        <v>0.9999988686612767</v>
      </c>
    </row>
    <row r="61" spans="1:5" s="8" customFormat="1" ht="12.75">
      <c r="A61" s="15" t="s">
        <v>60</v>
      </c>
      <c r="B61" s="22">
        <v>1105</v>
      </c>
      <c r="C61" s="29">
        <v>6599146.34</v>
      </c>
      <c r="D61" s="29">
        <v>6599146.34</v>
      </c>
      <c r="E61" s="16">
        <f t="shared" si="0"/>
        <v>1</v>
      </c>
    </row>
    <row r="62" spans="1:5" s="17" customFormat="1" ht="12.75">
      <c r="A62" s="14" t="s">
        <v>4</v>
      </c>
      <c r="B62" s="20">
        <v>1200</v>
      </c>
      <c r="C62" s="21">
        <f>SUM(C63)</f>
        <v>18325399.49</v>
      </c>
      <c r="D62" s="21">
        <f>SUM(D63)</f>
        <v>17917674.74</v>
      </c>
      <c r="E62" s="7">
        <f t="shared" si="0"/>
        <v>0.9777508397444491</v>
      </c>
    </row>
    <row r="63" spans="1:5" s="8" customFormat="1" ht="12.75">
      <c r="A63" s="15" t="s">
        <v>3</v>
      </c>
      <c r="B63" s="22">
        <v>1202</v>
      </c>
      <c r="C63" s="29">
        <v>18325399.49</v>
      </c>
      <c r="D63" s="29">
        <v>17917674.74</v>
      </c>
      <c r="E63" s="16">
        <f t="shared" si="0"/>
        <v>0.9777508397444491</v>
      </c>
    </row>
    <row r="64" spans="1:5" s="8" customFormat="1" ht="12.75">
      <c r="A64" s="14" t="s">
        <v>61</v>
      </c>
      <c r="B64" s="20">
        <v>1300</v>
      </c>
      <c r="C64" s="21">
        <f>C65</f>
        <v>50000</v>
      </c>
      <c r="D64" s="21">
        <f>D65</f>
        <v>0</v>
      </c>
      <c r="E64" s="7">
        <f t="shared" si="0"/>
        <v>0</v>
      </c>
    </row>
    <row r="65" spans="1:5" s="8" customFormat="1" ht="25.5">
      <c r="A65" s="15" t="s">
        <v>62</v>
      </c>
      <c r="B65" s="22">
        <v>1301</v>
      </c>
      <c r="C65" s="29">
        <v>50000</v>
      </c>
      <c r="D65" s="29">
        <v>0</v>
      </c>
      <c r="E65" s="16">
        <f t="shared" si="0"/>
        <v>0</v>
      </c>
    </row>
    <row r="66" spans="1:5" s="17" customFormat="1" ht="27.75" customHeight="1">
      <c r="A66" s="14" t="s">
        <v>2</v>
      </c>
      <c r="B66" s="20">
        <v>1400</v>
      </c>
      <c r="C66" s="21">
        <f>SUM(C67:C68)</f>
        <v>869683033.44</v>
      </c>
      <c r="D66" s="21">
        <f>SUM(D67:D68)</f>
        <v>869637376.33</v>
      </c>
      <c r="E66" s="7">
        <f t="shared" si="0"/>
        <v>0.9999475014364493</v>
      </c>
    </row>
    <row r="67" spans="1:5" s="17" customFormat="1" ht="25.5">
      <c r="A67" s="15" t="s">
        <v>1</v>
      </c>
      <c r="B67" s="22">
        <v>1401</v>
      </c>
      <c r="C67" s="29">
        <v>47556300</v>
      </c>
      <c r="D67" s="29">
        <v>47556300</v>
      </c>
      <c r="E67" s="16">
        <f t="shared" si="0"/>
        <v>1</v>
      </c>
    </row>
    <row r="68" spans="1:5" s="8" customFormat="1" ht="12.75">
      <c r="A68" s="15" t="s">
        <v>0</v>
      </c>
      <c r="B68" s="22">
        <v>1403</v>
      </c>
      <c r="C68" s="29">
        <v>822126733.44</v>
      </c>
      <c r="D68" s="29">
        <v>822081076.33</v>
      </c>
      <c r="E68" s="16">
        <f t="shared" si="0"/>
        <v>0.9999444646328323</v>
      </c>
    </row>
    <row r="69" spans="1:5" ht="12.75">
      <c r="A69" s="24" t="s">
        <v>53</v>
      </c>
      <c r="B69" s="25"/>
      <c r="C69" s="26">
        <f>C9-C14</f>
        <v>-269277286.6300001</v>
      </c>
      <c r="D69" s="26">
        <f>D9-D14</f>
        <v>-104068880.09000015</v>
      </c>
      <c r="E69" s="27">
        <f>D69/C69</f>
        <v>0.3864747799282298</v>
      </c>
    </row>
    <row r="70" spans="1:5" ht="12.75">
      <c r="A70" s="2"/>
      <c r="E70" s="2"/>
    </row>
    <row r="71" spans="1:5" ht="12.75">
      <c r="A71" s="2"/>
      <c r="E71" s="2"/>
    </row>
    <row r="72" spans="1:5" ht="12.75">
      <c r="A72" s="2"/>
      <c r="C72" s="23"/>
      <c r="D72" s="23"/>
      <c r="E72" s="2"/>
    </row>
    <row r="73" spans="1:5" ht="12.75">
      <c r="A73" s="2"/>
      <c r="C73" s="23"/>
      <c r="D73" s="23"/>
      <c r="E73" s="2"/>
    </row>
    <row r="74" spans="1:5" ht="12.75">
      <c r="A74" s="2"/>
      <c r="E74" s="2"/>
    </row>
    <row r="75" spans="1:5" ht="12.75">
      <c r="A75" s="2"/>
      <c r="E75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2018-01-23T04:02:47Z</dcterms:modified>
  <cp:category/>
  <cp:version/>
  <cp:contentType/>
  <cp:contentStatus/>
</cp:coreProperties>
</file>