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250" windowHeight="13170" activeTab="0"/>
  </bookViews>
  <sheets>
    <sheet name="на 01.11.2019" sheetId="1" r:id="rId1"/>
  </sheets>
  <definedNames>
    <definedName name="_xlnm.Print_Area" localSheetId="0">'на 01.11.2019'!$A$1:$E$71</definedName>
  </definedNames>
  <calcPr fullCalcOnLoad="1"/>
</workbook>
</file>

<file path=xl/sharedStrings.xml><?xml version="1.0" encoding="utf-8"?>
<sst xmlns="http://schemas.openxmlformats.org/spreadsheetml/2006/main" count="74" uniqueCount="73">
  <si>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</si>
  <si>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</si>
  <si>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</si>
  <si>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Физическая культура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</si>
  <si>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</si>
  <si>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</si>
  <si>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</si>
  <si>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</si>
  <si>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Другие вопросы в области культуры, кинематографии</t>
  </si>
  <si>
    <t>Культура</t>
  </si>
  <si>
    <t>Другие вопросы в области образования</t>
  </si>
  <si>
    <t>Общее образование</t>
  </si>
  <si>
    <t>Дошкольное образование</t>
  </si>
  <si>
    <t>Другие вопросы в области охраны окружающей среды</t>
  </si>
  <si>
    <t>Коммунальное хозяйство</t>
  </si>
  <si>
    <t>Жилищное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</si>
  <si>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</si>
  <si>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</si>
  <si>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</si>
  <si>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</si>
  <si>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</si>
  <si>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</si>
  <si>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</si>
  <si>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</si>
  <si>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</si>
  <si>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</si>
  <si>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</si>
  <si>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</si>
  <si>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</si>
  <si>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</si>
  <si>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</si>
  <si>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</si>
  <si>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</si>
  <si>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</si>
  <si>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</si>
  <si>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</si>
  <si>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</si>
  <si>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</si>
  <si>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</si>
  <si>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</si>
  <si>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</si>
  <si>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 xml:space="preserve">подразделов классифкации расходов бюджетов </t>
  </si>
  <si>
    <t>Социальное обслуживание населения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</si>
  <si>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</si>
  <si>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</si>
  <si>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</si>
  <si>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</si>
  <si>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</si>
  <si>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</si>
  <si>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</si>
  <si>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Уточненный план на 2019 год</t>
  </si>
  <si>
    <t>Исполнение</t>
  </si>
  <si>
    <t>Водное хозяйство</t>
  </si>
  <si>
    <t>Благоустройство</t>
  </si>
  <si>
    <t>Профессиональная подготовка, переподготовка и повышение квалификации</t>
  </si>
  <si>
    <t>Обеспечение пожарной безопасности</t>
  </si>
  <si>
    <t>Связь и информатика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</si>
  <si>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</si>
  <si>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</si>
  <si>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</si>
  <si>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</si>
  <si>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</si>
  <si>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</si>
  <si>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</si>
  <si>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</si>
  <si>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</si>
  <si>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</si>
  <si>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</si>
  <si>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</si>
  <si>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Другие вопросы в области жилищно-коммунального хозяйства</t>
  </si>
  <si>
    <t>14 03</t>
  </si>
  <si>
    <t xml:space="preserve">ДЕФИЦИТ (со знаком "-"), ПРОФИЦИТ (со знаком "+")        </t>
  </si>
  <si>
    <t>по состоянию на 01.11.2019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</si>
</sst>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180" fontId="4" fillId="0" borderId="0" xfId="52" applyNumberFormat="1" applyFont="1" applyFill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12" fillId="0" borderId="10" xfId="52" applyNumberFormat="1" applyFont="1" applyFill="1" applyBorder="1" applyAlignment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10" fontId="13" fillId="0" borderId="10" xfId="52" applyNumberFormat="1" applyFont="1" applyFill="1" applyBorder="1" applyAlignment="1">
      <alignment horizontal="right" vertical="center" wrapText="1"/>
      <protection/>
    </xf>
    <xf numFmtId="172" fontId="6" fillId="0" borderId="10" xfId="56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6" applyNumberFormat="1" applyFont="1" applyFill="1" applyBorder="1" applyAlignment="1" applyProtection="1">
      <alignment horizontal="center" vertical="center"/>
      <protection hidden="1"/>
    </xf>
    <xf numFmtId="174" fontId="6" fillId="0" borderId="10" xfId="56" applyNumberFormat="1" applyFont="1" applyFill="1" applyBorder="1" applyAlignment="1" applyProtection="1">
      <alignment horizontal="right" vertical="center"/>
      <protection hidden="1"/>
    </xf>
    <xf numFmtId="172" fontId="4" fillId="0" borderId="10" xfId="56" applyNumberFormat="1" applyFont="1" applyFill="1" applyBorder="1" applyAlignment="1" applyProtection="1">
      <alignment horizontal="left" vertical="top" wrapText="1"/>
      <protection hidden="1"/>
    </xf>
    <xf numFmtId="173" fontId="4" fillId="0" borderId="10" xfId="56" applyNumberFormat="1" applyFont="1" applyFill="1" applyBorder="1" applyAlignment="1" applyProtection="1">
      <alignment horizontal="center" vertical="center"/>
      <protection hidden="1"/>
    </xf>
    <xf numFmtId="174" fontId="4" fillId="0" borderId="10" xfId="56" applyNumberFormat="1" applyFont="1" applyFill="1" applyBorder="1" applyAlignment="1" applyProtection="1">
      <alignment horizontal="right" vertical="center"/>
      <protection hidden="1"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4" fillId="0" borderId="11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80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80" fontId="6" fillId="32" borderId="11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view="pageBreakPreview" zoomScaleSheetLayoutView="100" zoomScalePageLayoutView="0" workbookViewId="0" topLeftCell="A43">
      <selection activeCell="J58" sqref="J58"/>
    </sheetView>
  </sheetViews>
  <sheetFormatPr defaultColWidth="8.8515625" defaultRowHeight="15"/>
  <cols>
    <col min="1" max="1" width="68.57421875" style="3" customWidth="1"/>
    <col min="2" max="2" width="6.28125" style="2" bestFit="1" customWidth="1"/>
    <col min="3" max="3" width="16.57421875" style="2" customWidth="1"/>
    <col min="4" max="4" width="16.00390625" style="2" bestFit="1" customWidth="1"/>
    <col min="5" max="5" width="8.57421875" style="4" customWidth="1"/>
    <col min="6" max="16384" width="8.8515625" style="2" customWidth="1"/>
  </cols>
  <sheetData>
    <row r="1" spans="1:5" ht="15">
      <c r="A1" s="42" t="s">
        <v>30</v>
      </c>
      <c r="B1" s="42"/>
      <c r="C1" s="42"/>
      <c r="D1" s="42"/>
      <c r="E1" s="42"/>
    </row>
    <row r="2" spans="1:5" ht="15">
      <c r="A2" s="42" t="s">
        <v>31</v>
      </c>
      <c r="B2" s="42"/>
      <c r="C2" s="42"/>
      <c r="D2" s="42"/>
      <c r="E2" s="42"/>
    </row>
    <row r="3" spans="1:5" ht="15">
      <c r="A3" s="42" t="s">
        <v>32</v>
      </c>
      <c r="B3" s="42"/>
      <c r="C3" s="42"/>
      <c r="D3" s="42"/>
      <c r="E3" s="42"/>
    </row>
    <row r="4" spans="1:5" ht="15">
      <c r="A4" s="42" t="s">
        <v>41</v>
      </c>
      <c r="B4" s="42"/>
      <c r="C4" s="42"/>
      <c r="D4" s="42"/>
      <c r="E4" s="42"/>
    </row>
    <row r="5" spans="1:5" ht="15">
      <c r="A5" s="1"/>
      <c r="B5" s="1"/>
      <c r="C5" s="1"/>
      <c r="D5" s="1"/>
      <c r="E5" s="1"/>
    </row>
    <row r="6" spans="1:5" ht="15">
      <c r="A6" s="41" t="s">
        <v>72</v>
      </c>
      <c r="B6" s="41"/>
      <c r="C6" s="41"/>
      <c r="D6" s="41"/>
      <c r="E6" s="41"/>
    </row>
    <row r="8" spans="1:5" ht="38.25">
      <c r="A8" s="5" t="s">
        <v>29</v>
      </c>
      <c r="B8" s="5" t="s">
        <v>33</v>
      </c>
      <c r="C8" s="5" t="s">
        <v>50</v>
      </c>
      <c r="D8" s="5" t="s">
        <v>51</v>
      </c>
      <c r="E8" s="6" t="s">
        <v>34</v>
      </c>
    </row>
    <row r="9" spans="1:5" s="8" customFormat="1" ht="12.75">
      <c r="A9" s="19" t="s">
        <v>35</v>
      </c>
      <c r="B9" s="5"/>
      <c r="C9" s="25">
        <f>C11+C12+C13</f>
        <v>8387090549.77</v>
      </c>
      <c r="D9" s="25">
        <f>D11+D12+D13</f>
        <v>6551477507.25</v>
      </c>
      <c r="E9" s="7">
        <f>D9/C9</f>
        <v>0.7811382825036581</v>
      </c>
    </row>
    <row r="10" spans="1:5" ht="12.75">
      <c r="A10" s="9" t="s">
        <v>36</v>
      </c>
      <c r="B10" s="20"/>
      <c r="C10" s="22"/>
      <c r="D10" s="23"/>
      <c r="E10" s="16"/>
    </row>
    <row r="11" spans="1:5" ht="12.75">
      <c r="A11" s="21" t="s">
        <v>37</v>
      </c>
      <c r="B11" s="20"/>
      <c r="C11" s="26">
        <v>891078190.0999999</v>
      </c>
      <c r="D11" s="27">
        <v>712440464.09</v>
      </c>
      <c r="E11" s="16">
        <f>D11/C11</f>
        <v>0.7995263176737021</v>
      </c>
    </row>
    <row r="12" spans="1:5" ht="12.75">
      <c r="A12" s="21" t="s">
        <v>38</v>
      </c>
      <c r="B12" s="20"/>
      <c r="C12" s="26">
        <v>340482254.1999999</v>
      </c>
      <c r="D12" s="27">
        <v>368168471.13</v>
      </c>
      <c r="E12" s="16">
        <f aca="true" t="shared" si="0" ref="E12:E69">D12/C12</f>
        <v>1.0813147134350711</v>
      </c>
    </row>
    <row r="13" spans="1:5" ht="12.75">
      <c r="A13" s="21" t="s">
        <v>39</v>
      </c>
      <c r="B13" s="20"/>
      <c r="C13" s="26">
        <v>7155530105.47</v>
      </c>
      <c r="D13" s="27">
        <v>5470868572.03</v>
      </c>
      <c r="E13" s="16">
        <f t="shared" si="0"/>
        <v>0.7645650973989794</v>
      </c>
    </row>
    <row r="14" spans="1:5" s="8" customFormat="1" ht="13.5" customHeight="1">
      <c r="A14" s="10" t="s">
        <v>40</v>
      </c>
      <c r="B14" s="11"/>
      <c r="C14" s="12">
        <f>C16+C25+C27+C30+C37+C42+C44+C51+C54+C60+C64+C66+C68</f>
        <v>8605544056.33</v>
      </c>
      <c r="D14" s="12">
        <f>D16+D25+D27+D30+D37+D42+D44+D51+D54+D60+D64+D66+D68</f>
        <v>6396072439.58</v>
      </c>
      <c r="E14" s="7">
        <f t="shared" si="0"/>
        <v>0.743250211458185</v>
      </c>
    </row>
    <row r="15" spans="1:5" ht="12.75">
      <c r="A15" s="9" t="s">
        <v>36</v>
      </c>
      <c r="B15" s="13"/>
      <c r="C15" s="17"/>
      <c r="D15" s="17"/>
      <c r="E15" s="16"/>
    </row>
    <row r="16" spans="1:5" s="8" customFormat="1" ht="12.75">
      <c r="A16" s="29" t="s">
        <v>57</v>
      </c>
      <c r="B16" s="30">
        <v>100</v>
      </c>
      <c r="C16" s="31">
        <f>SUM(C17:C24)</f>
        <v>913647043.0699999</v>
      </c>
      <c r="D16" s="31">
        <f>SUM(D17:D24)</f>
        <v>719375268.41</v>
      </c>
      <c r="E16" s="7">
        <f>D16/C16</f>
        <v>0.7873667121964125</v>
      </c>
    </row>
    <row r="17" spans="1:5" s="15" customFormat="1" ht="25.5">
      <c r="A17" s="32" t="s">
        <v>28</v>
      </c>
      <c r="B17" s="33">
        <v>102</v>
      </c>
      <c r="C17" s="34">
        <v>4886021.14</v>
      </c>
      <c r="D17" s="34">
        <v>2028226.82</v>
      </c>
      <c r="E17" s="14">
        <f t="shared" si="0"/>
        <v>0.41510807298717506</v>
      </c>
    </row>
    <row r="18" spans="1:5" s="15" customFormat="1" ht="38.25">
      <c r="A18" s="32" t="s">
        <v>27</v>
      </c>
      <c r="B18" s="33">
        <v>103</v>
      </c>
      <c r="C18" s="34">
        <v>39295510.27</v>
      </c>
      <c r="D18" s="34">
        <v>30526257.37</v>
      </c>
      <c r="E18" s="14">
        <f t="shared" si="0"/>
        <v>0.7768382993439621</v>
      </c>
    </row>
    <row r="19" spans="1:5" s="15" customFormat="1" ht="38.25">
      <c r="A19" s="32" t="s">
        <v>26</v>
      </c>
      <c r="B19" s="33">
        <v>104</v>
      </c>
      <c r="C19" s="34">
        <v>152362789.01</v>
      </c>
      <c r="D19" s="34">
        <v>102966763.03</v>
      </c>
      <c r="E19" s="14">
        <f t="shared" si="0"/>
        <v>0.6757999357916847</v>
      </c>
    </row>
    <row r="20" spans="1:5" s="15" customFormat="1" ht="12.75">
      <c r="A20" s="32" t="s">
        <v>48</v>
      </c>
      <c r="B20" s="33">
        <v>105</v>
      </c>
      <c r="C20" s="34">
        <v>23700</v>
      </c>
      <c r="D20" s="34">
        <v>0</v>
      </c>
      <c r="E20" s="14"/>
    </row>
    <row r="21" spans="1:5" s="15" customFormat="1" ht="25.5">
      <c r="A21" s="32" t="s">
        <v>25</v>
      </c>
      <c r="B21" s="33">
        <v>106</v>
      </c>
      <c r="C21" s="34">
        <v>78565862.49</v>
      </c>
      <c r="D21" s="34">
        <v>59279703.36</v>
      </c>
      <c r="E21" s="14">
        <f t="shared" si="0"/>
        <v>0.7545224030035339</v>
      </c>
    </row>
    <row r="22" spans="1:5" s="15" customFormat="1" ht="12.75">
      <c r="A22" s="32" t="s">
        <v>24</v>
      </c>
      <c r="B22" s="33">
        <v>107</v>
      </c>
      <c r="C22" s="34">
        <v>18991124.13</v>
      </c>
      <c r="D22" s="34">
        <v>15755707.46</v>
      </c>
      <c r="E22" s="14">
        <f t="shared" si="0"/>
        <v>0.8296353260685049</v>
      </c>
    </row>
    <row r="23" spans="1:5" s="15" customFormat="1" ht="12.75">
      <c r="A23" s="32" t="s">
        <v>23</v>
      </c>
      <c r="B23" s="33">
        <v>111</v>
      </c>
      <c r="C23" s="34">
        <v>13944370</v>
      </c>
      <c r="D23" s="34">
        <v>0</v>
      </c>
      <c r="E23" s="14">
        <f t="shared" si="0"/>
        <v>0</v>
      </c>
    </row>
    <row r="24" spans="1:5" s="8" customFormat="1" ht="12.75">
      <c r="A24" s="32" t="s">
        <v>22</v>
      </c>
      <c r="B24" s="33">
        <v>113</v>
      </c>
      <c r="C24" s="34">
        <v>605577666.03</v>
      </c>
      <c r="D24" s="34">
        <v>508818610.37</v>
      </c>
      <c r="E24" s="14">
        <f t="shared" si="0"/>
        <v>0.8402202374893948</v>
      </c>
    </row>
    <row r="25" spans="1:5" s="15" customFormat="1" ht="12.75">
      <c r="A25" s="29" t="s">
        <v>58</v>
      </c>
      <c r="B25" s="30">
        <v>200</v>
      </c>
      <c r="C25" s="31">
        <f>C26</f>
        <v>9394962.79</v>
      </c>
      <c r="D25" s="31">
        <f>D26</f>
        <v>7622782.79</v>
      </c>
      <c r="E25" s="7">
        <f t="shared" si="0"/>
        <v>0.8113691304997708</v>
      </c>
    </row>
    <row r="26" spans="1:5" s="8" customFormat="1" ht="12.75">
      <c r="A26" s="32" t="s">
        <v>21</v>
      </c>
      <c r="B26" s="33">
        <v>203</v>
      </c>
      <c r="C26" s="34">
        <v>9394962.79</v>
      </c>
      <c r="D26" s="34">
        <v>7622782.79</v>
      </c>
      <c r="E26" s="14">
        <f t="shared" si="0"/>
        <v>0.8113691304997708</v>
      </c>
    </row>
    <row r="27" spans="1:5" s="15" customFormat="1" ht="25.5">
      <c r="A27" s="29" t="s">
        <v>59</v>
      </c>
      <c r="B27" s="30">
        <v>300</v>
      </c>
      <c r="C27" s="31">
        <f>C28+C29</f>
        <v>156719549.84</v>
      </c>
      <c r="D27" s="31">
        <f>D28+D29</f>
        <v>112875391.08</v>
      </c>
      <c r="E27" s="7">
        <f t="shared" si="0"/>
        <v>0.7202381017252671</v>
      </c>
    </row>
    <row r="28" spans="1:5" s="8" customFormat="1" ht="25.5">
      <c r="A28" s="32" t="s">
        <v>20</v>
      </c>
      <c r="B28" s="33">
        <v>309</v>
      </c>
      <c r="C28" s="34">
        <v>156137855.84</v>
      </c>
      <c r="D28" s="34">
        <v>112293697.08</v>
      </c>
      <c r="E28" s="14">
        <f t="shared" si="0"/>
        <v>0.7191958444406418</v>
      </c>
    </row>
    <row r="29" spans="1:5" s="8" customFormat="1" ht="12.75">
      <c r="A29" s="32" t="s">
        <v>55</v>
      </c>
      <c r="B29" s="33">
        <v>310</v>
      </c>
      <c r="C29" s="34">
        <v>581694</v>
      </c>
      <c r="D29" s="34">
        <v>581694</v>
      </c>
      <c r="E29" s="14">
        <f t="shared" si="0"/>
        <v>1</v>
      </c>
    </row>
    <row r="30" spans="1:5" s="15" customFormat="1" ht="12.75">
      <c r="A30" s="29" t="s">
        <v>60</v>
      </c>
      <c r="B30" s="30">
        <v>400</v>
      </c>
      <c r="C30" s="31">
        <f>SUM(C31:C36)</f>
        <v>439760024.28</v>
      </c>
      <c r="D30" s="31">
        <f>SUM(D31:D36)</f>
        <v>208495879.56000003</v>
      </c>
      <c r="E30" s="7">
        <f t="shared" si="0"/>
        <v>0.47411285257535923</v>
      </c>
    </row>
    <row r="31" spans="1:5" s="15" customFormat="1" ht="12.75">
      <c r="A31" s="32" t="s">
        <v>19</v>
      </c>
      <c r="B31" s="33">
        <v>405</v>
      </c>
      <c r="C31" s="34">
        <v>2050742</v>
      </c>
      <c r="D31" s="34">
        <v>1567495.18</v>
      </c>
      <c r="E31" s="14">
        <f t="shared" si="0"/>
        <v>0.7643551358483904</v>
      </c>
    </row>
    <row r="32" spans="1:5" s="15" customFormat="1" ht="12.75">
      <c r="A32" s="32" t="s">
        <v>52</v>
      </c>
      <c r="B32" s="33">
        <v>406</v>
      </c>
      <c r="C32" s="34">
        <v>43551260</v>
      </c>
      <c r="D32" s="34">
        <v>0</v>
      </c>
      <c r="E32" s="14">
        <f t="shared" si="0"/>
        <v>0</v>
      </c>
    </row>
    <row r="33" spans="1:5" s="15" customFormat="1" ht="12.75">
      <c r="A33" s="32" t="s">
        <v>18</v>
      </c>
      <c r="B33" s="33">
        <v>408</v>
      </c>
      <c r="C33" s="34">
        <v>139275584.92</v>
      </c>
      <c r="D33" s="34">
        <v>101977886.7</v>
      </c>
      <c r="E33" s="14">
        <f t="shared" si="0"/>
        <v>0.7322021785697486</v>
      </c>
    </row>
    <row r="34" spans="1:5" s="8" customFormat="1" ht="12.75">
      <c r="A34" s="32" t="s">
        <v>17</v>
      </c>
      <c r="B34" s="33">
        <v>409</v>
      </c>
      <c r="C34" s="34">
        <v>86699730</v>
      </c>
      <c r="D34" s="34">
        <v>60268136.41</v>
      </c>
      <c r="E34" s="14">
        <f t="shared" si="0"/>
        <v>0.6951363794327848</v>
      </c>
    </row>
    <row r="35" spans="1:5" s="8" customFormat="1" ht="12.75">
      <c r="A35" s="32" t="s">
        <v>56</v>
      </c>
      <c r="B35" s="33">
        <v>410</v>
      </c>
      <c r="C35" s="34">
        <v>6383640</v>
      </c>
      <c r="D35" s="34">
        <v>3191820</v>
      </c>
      <c r="E35" s="14">
        <f t="shared" si="0"/>
        <v>0.5</v>
      </c>
    </row>
    <row r="36" spans="1:5" s="8" customFormat="1" ht="12.75">
      <c r="A36" s="32" t="s">
        <v>16</v>
      </c>
      <c r="B36" s="33">
        <v>412</v>
      </c>
      <c r="C36" s="34">
        <v>161799067.36</v>
      </c>
      <c r="D36" s="34">
        <v>41490541.27</v>
      </c>
      <c r="E36" s="14">
        <f t="shared" si="0"/>
        <v>0.25643251192347294</v>
      </c>
    </row>
    <row r="37" spans="1:5" s="15" customFormat="1" ht="12.75">
      <c r="A37" s="29" t="s">
        <v>61</v>
      </c>
      <c r="B37" s="30">
        <v>500</v>
      </c>
      <c r="C37" s="31">
        <f>SUM(C38:C41)</f>
        <v>1195425241.37</v>
      </c>
      <c r="D37" s="31">
        <f>SUM(D38:D41)</f>
        <v>811690075.6</v>
      </c>
      <c r="E37" s="7">
        <f t="shared" si="0"/>
        <v>0.6789969355756402</v>
      </c>
    </row>
    <row r="38" spans="1:5" s="15" customFormat="1" ht="12.75">
      <c r="A38" s="32" t="s">
        <v>15</v>
      </c>
      <c r="B38" s="33">
        <v>501</v>
      </c>
      <c r="C38" s="34">
        <v>188347.37</v>
      </c>
      <c r="D38" s="34">
        <v>0</v>
      </c>
      <c r="E38" s="14">
        <f t="shared" si="0"/>
        <v>0</v>
      </c>
    </row>
    <row r="39" spans="1:5" s="15" customFormat="1" ht="12.75">
      <c r="A39" s="32" t="s">
        <v>14</v>
      </c>
      <c r="B39" s="33">
        <v>502</v>
      </c>
      <c r="C39" s="34">
        <v>1143761200</v>
      </c>
      <c r="D39" s="34">
        <v>806903732</v>
      </c>
      <c r="E39" s="14">
        <f t="shared" si="0"/>
        <v>0.7054826934153737</v>
      </c>
    </row>
    <row r="40" spans="1:5" s="15" customFormat="1" ht="12.75">
      <c r="A40" s="32" t="s">
        <v>53</v>
      </c>
      <c r="B40" s="33">
        <v>503</v>
      </c>
      <c r="C40" s="34">
        <v>12275694</v>
      </c>
      <c r="D40" s="34">
        <v>4786343.6</v>
      </c>
      <c r="E40" s="14">
        <f t="shared" si="0"/>
        <v>0.3899041145861081</v>
      </c>
    </row>
    <row r="41" spans="1:5" s="15" customFormat="1" ht="12.75">
      <c r="A41" s="32" t="s">
        <v>69</v>
      </c>
      <c r="B41" s="33">
        <v>505</v>
      </c>
      <c r="C41" s="34">
        <v>39200000</v>
      </c>
      <c r="D41" s="34">
        <v>0</v>
      </c>
      <c r="E41" s="16">
        <f t="shared" si="0"/>
        <v>0</v>
      </c>
    </row>
    <row r="42" spans="1:5" s="8" customFormat="1" ht="12.75">
      <c r="A42" s="29" t="s">
        <v>62</v>
      </c>
      <c r="B42" s="30">
        <v>600</v>
      </c>
      <c r="C42" s="31">
        <f>C43</f>
        <v>7274200</v>
      </c>
      <c r="D42" s="31">
        <f>D43</f>
        <v>5260064.07</v>
      </c>
      <c r="E42" s="28">
        <f t="shared" si="0"/>
        <v>0.723112379368178</v>
      </c>
    </row>
    <row r="43" spans="1:5" s="15" customFormat="1" ht="12.75">
      <c r="A43" s="32" t="s">
        <v>13</v>
      </c>
      <c r="B43" s="33">
        <v>605</v>
      </c>
      <c r="C43" s="34">
        <v>7274200</v>
      </c>
      <c r="D43" s="34">
        <v>5260064.07</v>
      </c>
      <c r="E43" s="16">
        <f t="shared" si="0"/>
        <v>0.723112379368178</v>
      </c>
    </row>
    <row r="44" spans="1:5" s="15" customFormat="1" ht="12.75">
      <c r="A44" s="29" t="s">
        <v>63</v>
      </c>
      <c r="B44" s="30">
        <v>700</v>
      </c>
      <c r="C44" s="31">
        <f>SUM(C45:C50)</f>
        <v>3451510048.84</v>
      </c>
      <c r="D44" s="31">
        <f>SUM(D45:D50)</f>
        <v>2538295108.87</v>
      </c>
      <c r="E44" s="28">
        <f t="shared" si="0"/>
        <v>0.7354158246542212</v>
      </c>
    </row>
    <row r="45" spans="1:5" s="15" customFormat="1" ht="12.75">
      <c r="A45" s="32" t="s">
        <v>12</v>
      </c>
      <c r="B45" s="33">
        <v>701</v>
      </c>
      <c r="C45" s="34">
        <v>660247325.6</v>
      </c>
      <c r="D45" s="34">
        <v>526817505.17</v>
      </c>
      <c r="E45" s="14">
        <f t="shared" si="0"/>
        <v>0.7979093360071613</v>
      </c>
    </row>
    <row r="46" spans="1:5" s="15" customFormat="1" ht="12.75">
      <c r="A46" s="32" t="s">
        <v>11</v>
      </c>
      <c r="B46" s="33">
        <v>702</v>
      </c>
      <c r="C46" s="34">
        <v>2048629286.03</v>
      </c>
      <c r="D46" s="34">
        <v>1474996298.86</v>
      </c>
      <c r="E46" s="14">
        <f t="shared" si="0"/>
        <v>0.7199918057006631</v>
      </c>
    </row>
    <row r="47" spans="1:5" s="15" customFormat="1" ht="12.75">
      <c r="A47" s="32" t="s">
        <v>43</v>
      </c>
      <c r="B47" s="33">
        <v>703</v>
      </c>
      <c r="C47" s="34">
        <v>402451722.39</v>
      </c>
      <c r="D47" s="34">
        <v>270929469.87</v>
      </c>
      <c r="E47" s="14">
        <f t="shared" si="0"/>
        <v>0.6731974415740057</v>
      </c>
    </row>
    <row r="48" spans="1:5" s="8" customFormat="1" ht="25.5">
      <c r="A48" s="32" t="s">
        <v>54</v>
      </c>
      <c r="B48" s="33">
        <v>705</v>
      </c>
      <c r="C48" s="34">
        <v>3446778.03</v>
      </c>
      <c r="D48" s="34">
        <v>1679217.96</v>
      </c>
      <c r="E48" s="14">
        <f t="shared" si="0"/>
        <v>0.4871848275068644</v>
      </c>
    </row>
    <row r="49" spans="1:5" s="8" customFormat="1" ht="12.75">
      <c r="A49" s="32" t="s">
        <v>44</v>
      </c>
      <c r="B49" s="33">
        <v>707</v>
      </c>
      <c r="C49" s="34">
        <v>94604406.67</v>
      </c>
      <c r="D49" s="34">
        <v>83606431.18</v>
      </c>
      <c r="E49" s="14">
        <f t="shared" si="0"/>
        <v>0.8837477462507297</v>
      </c>
    </row>
    <row r="50" spans="1:5" s="15" customFormat="1" ht="12.75">
      <c r="A50" s="32" t="s">
        <v>10</v>
      </c>
      <c r="B50" s="33">
        <v>709</v>
      </c>
      <c r="C50" s="34">
        <v>242130530.12</v>
      </c>
      <c r="D50" s="34">
        <v>180266185.83</v>
      </c>
      <c r="E50" s="16">
        <f t="shared" si="0"/>
        <v>0.744500025422899</v>
      </c>
    </row>
    <row r="51" spans="1:5" s="15" customFormat="1" ht="12.75">
      <c r="A51" s="29" t="s">
        <v>64</v>
      </c>
      <c r="B51" s="30">
        <v>800</v>
      </c>
      <c r="C51" s="31">
        <f>SUM(C52:C53)</f>
        <v>65451085.67</v>
      </c>
      <c r="D51" s="31">
        <f>SUM(D52:D53)</f>
        <v>45848458.35</v>
      </c>
      <c r="E51" s="28">
        <f t="shared" si="0"/>
        <v>0.7004995850055852</v>
      </c>
    </row>
    <row r="52" spans="1:5" s="8" customFormat="1" ht="12.75">
      <c r="A52" s="32" t="s">
        <v>9</v>
      </c>
      <c r="B52" s="33">
        <v>801</v>
      </c>
      <c r="C52" s="34">
        <v>51806097.89</v>
      </c>
      <c r="D52" s="34">
        <v>35557697.04</v>
      </c>
      <c r="E52" s="14">
        <f t="shared" si="0"/>
        <v>0.6863612294348</v>
      </c>
    </row>
    <row r="53" spans="1:5" s="15" customFormat="1" ht="12.75">
      <c r="A53" s="32" t="s">
        <v>8</v>
      </c>
      <c r="B53" s="33">
        <v>804</v>
      </c>
      <c r="C53" s="34">
        <v>13644987.78</v>
      </c>
      <c r="D53" s="34">
        <v>10290761.31</v>
      </c>
      <c r="E53" s="16">
        <f t="shared" si="0"/>
        <v>0.7541788586343462</v>
      </c>
    </row>
    <row r="54" spans="1:5" s="15" customFormat="1" ht="12.75">
      <c r="A54" s="29" t="s">
        <v>65</v>
      </c>
      <c r="B54" s="30">
        <v>1000</v>
      </c>
      <c r="C54" s="31">
        <f>SUM(C55:C59)</f>
        <v>1168670374.83</v>
      </c>
      <c r="D54" s="31">
        <f>SUM(D55:D59)</f>
        <v>993261357.86</v>
      </c>
      <c r="E54" s="28">
        <f t="shared" si="0"/>
        <v>0.8499071930393413</v>
      </c>
    </row>
    <row r="55" spans="1:5" s="15" customFormat="1" ht="12.75">
      <c r="A55" s="32" t="s">
        <v>7</v>
      </c>
      <c r="B55" s="33">
        <v>1001</v>
      </c>
      <c r="C55" s="34">
        <v>7024448</v>
      </c>
      <c r="D55" s="34">
        <v>3442252.23</v>
      </c>
      <c r="E55" s="14">
        <f t="shared" si="0"/>
        <v>0.49003882297939994</v>
      </c>
    </row>
    <row r="56" spans="1:5" s="15" customFormat="1" ht="12.75">
      <c r="A56" s="32" t="s">
        <v>42</v>
      </c>
      <c r="B56" s="33">
        <v>1002</v>
      </c>
      <c r="C56" s="34">
        <v>127815949.98</v>
      </c>
      <c r="D56" s="34">
        <v>112735164.98</v>
      </c>
      <c r="E56" s="14">
        <f t="shared" si="0"/>
        <v>0.8820117129172081</v>
      </c>
    </row>
    <row r="57" spans="1:5" s="15" customFormat="1" ht="12.75">
      <c r="A57" s="32" t="s">
        <v>6</v>
      </c>
      <c r="B57" s="33">
        <v>1003</v>
      </c>
      <c r="C57" s="34">
        <v>954170776.85</v>
      </c>
      <c r="D57" s="34">
        <v>826639882.9</v>
      </c>
      <c r="E57" s="14">
        <f t="shared" si="0"/>
        <v>0.8663437436524547</v>
      </c>
    </row>
    <row r="58" spans="1:5" s="8" customFormat="1" ht="12.75">
      <c r="A58" s="32" t="s">
        <v>5</v>
      </c>
      <c r="B58" s="33">
        <v>1004</v>
      </c>
      <c r="C58" s="34">
        <v>14463800</v>
      </c>
      <c r="D58" s="34">
        <v>6153936.21</v>
      </c>
      <c r="E58" s="14">
        <f t="shared" si="0"/>
        <v>0.4254716056637951</v>
      </c>
    </row>
    <row r="59" spans="1:5" s="15" customFormat="1" ht="12.75">
      <c r="A59" s="32" t="s">
        <v>4</v>
      </c>
      <c r="B59" s="33">
        <v>1006</v>
      </c>
      <c r="C59" s="34">
        <v>65195400</v>
      </c>
      <c r="D59" s="34">
        <v>44290121.54</v>
      </c>
      <c r="E59" s="16">
        <f t="shared" si="0"/>
        <v>0.6793442718351295</v>
      </c>
    </row>
    <row r="60" spans="1:5" s="15" customFormat="1" ht="12.75">
      <c r="A60" s="29" t="s">
        <v>66</v>
      </c>
      <c r="B60" s="30">
        <v>1100</v>
      </c>
      <c r="C60" s="31">
        <f>SUM(C61:C63)</f>
        <v>98324876.03999999</v>
      </c>
      <c r="D60" s="31">
        <f>SUM(D61:D63)</f>
        <v>74246808.34</v>
      </c>
      <c r="E60" s="28">
        <f t="shared" si="0"/>
        <v>0.7551172330977088</v>
      </c>
    </row>
    <row r="61" spans="1:5" s="15" customFormat="1" ht="12.75">
      <c r="A61" s="32" t="s">
        <v>3</v>
      </c>
      <c r="B61" s="33">
        <v>1101</v>
      </c>
      <c r="C61" s="34">
        <v>76170524.85</v>
      </c>
      <c r="D61" s="34">
        <v>59296530.77</v>
      </c>
      <c r="E61" s="14">
        <f t="shared" si="0"/>
        <v>0.7784708177706617</v>
      </c>
    </row>
    <row r="62" spans="1:5" s="8" customFormat="1" ht="12.75">
      <c r="A62" s="32" t="s">
        <v>45</v>
      </c>
      <c r="B62" s="33">
        <v>1102</v>
      </c>
      <c r="C62" s="34">
        <v>11610204</v>
      </c>
      <c r="D62" s="34">
        <v>7753164.19</v>
      </c>
      <c r="E62" s="14">
        <f t="shared" si="0"/>
        <v>0.6677887994043861</v>
      </c>
    </row>
    <row r="63" spans="1:5" s="15" customFormat="1" ht="12.75">
      <c r="A63" s="32" t="s">
        <v>46</v>
      </c>
      <c r="B63" s="33">
        <v>1105</v>
      </c>
      <c r="C63" s="34">
        <v>10544147.19</v>
      </c>
      <c r="D63" s="34">
        <v>7197113.38</v>
      </c>
      <c r="E63" s="16">
        <f t="shared" si="0"/>
        <v>0.6825695099197492</v>
      </c>
    </row>
    <row r="64" spans="1:5" s="8" customFormat="1" ht="12.75">
      <c r="A64" s="29" t="s">
        <v>67</v>
      </c>
      <c r="B64" s="30">
        <v>1200</v>
      </c>
      <c r="C64" s="31">
        <f>C65</f>
        <v>25671738.51</v>
      </c>
      <c r="D64" s="31">
        <f>D65</f>
        <v>17854750.53</v>
      </c>
      <c r="E64" s="28">
        <f t="shared" si="0"/>
        <v>0.6955021968241449</v>
      </c>
    </row>
    <row r="65" spans="1:5" s="8" customFormat="1" ht="12.75">
      <c r="A65" s="32" t="s">
        <v>2</v>
      </c>
      <c r="B65" s="33">
        <v>1202</v>
      </c>
      <c r="C65" s="34">
        <v>25671738.51</v>
      </c>
      <c r="D65" s="34">
        <v>17854750.53</v>
      </c>
      <c r="E65" s="16">
        <f t="shared" si="0"/>
        <v>0.6955021968241449</v>
      </c>
    </row>
    <row r="66" spans="1:5" s="8" customFormat="1" ht="12.75">
      <c r="A66" s="29" t="s">
        <v>68</v>
      </c>
      <c r="B66" s="30">
        <v>1300</v>
      </c>
      <c r="C66" s="31">
        <v>50000</v>
      </c>
      <c r="D66" s="31">
        <v>0</v>
      </c>
      <c r="E66" s="28">
        <f t="shared" si="0"/>
        <v>0</v>
      </c>
    </row>
    <row r="67" spans="1:5" s="15" customFormat="1" ht="17.25" customHeight="1">
      <c r="A67" s="32" t="s">
        <v>47</v>
      </c>
      <c r="B67" s="33">
        <v>1301</v>
      </c>
      <c r="C67" s="34">
        <v>50000</v>
      </c>
      <c r="D67" s="34">
        <v>0</v>
      </c>
      <c r="E67" s="16">
        <f t="shared" si="0"/>
        <v>0</v>
      </c>
    </row>
    <row r="68" spans="1:5" s="15" customFormat="1" ht="25.5">
      <c r="A68" s="29" t="s">
        <v>49</v>
      </c>
      <c r="B68" s="30">
        <v>1400</v>
      </c>
      <c r="C68" s="31">
        <f>C69+C70</f>
        <v>1073644911.09</v>
      </c>
      <c r="D68" s="31">
        <f>D69+D70</f>
        <v>861246494.12</v>
      </c>
      <c r="E68" s="28">
        <f t="shared" si="0"/>
        <v>0.8021707039486956</v>
      </c>
    </row>
    <row r="69" spans="1:5" s="8" customFormat="1" ht="25.5">
      <c r="A69" s="32" t="s">
        <v>1</v>
      </c>
      <c r="B69" s="33">
        <v>1401</v>
      </c>
      <c r="C69" s="34">
        <v>71843200</v>
      </c>
      <c r="D69" s="34">
        <v>59869000</v>
      </c>
      <c r="E69" s="14">
        <f t="shared" si="0"/>
        <v>0.8333286935993942</v>
      </c>
    </row>
    <row r="70" spans="1:5" ht="12.75">
      <c r="A70" s="38" t="s">
        <v>0</v>
      </c>
      <c r="B70" s="20" t="s">
        <v>70</v>
      </c>
      <c r="C70" s="39">
        <v>1001801711.09</v>
      </c>
      <c r="D70" s="39">
        <v>801377494.12</v>
      </c>
      <c r="E70" s="16">
        <f>D70/C70</f>
        <v>0.7999362401248741</v>
      </c>
    </row>
    <row r="71" spans="1:5" ht="12.75">
      <c r="A71" s="35" t="s">
        <v>71</v>
      </c>
      <c r="B71" s="36"/>
      <c r="C71" s="40">
        <f>C9-C14</f>
        <v>-218453506.55999947</v>
      </c>
      <c r="D71" s="40">
        <f>D9-D14</f>
        <v>155405067.67000008</v>
      </c>
      <c r="E71" s="37">
        <f>D71/C71</f>
        <v>-0.7113873799380611</v>
      </c>
    </row>
    <row r="72" spans="1:5" ht="12.75">
      <c r="A72" s="2"/>
      <c r="C72" s="24"/>
      <c r="D72" s="24"/>
      <c r="E72" s="2"/>
    </row>
    <row r="73" spans="1:5" ht="12.75">
      <c r="A73" s="2"/>
      <c r="C73" s="24"/>
      <c r="D73" s="24"/>
      <c r="E73" s="2"/>
    </row>
    <row r="74" spans="1:5" ht="12.75">
      <c r="A74" s="2"/>
      <c r="C74" s="24"/>
      <c r="D74" s="24"/>
      <c r="E74" s="2"/>
    </row>
    <row r="75" spans="1:5" ht="12.75">
      <c r="A75" s="2"/>
      <c r="C75" s="18"/>
      <c r="D75" s="18"/>
      <c r="E75" s="2"/>
    </row>
    <row r="76" spans="1:5" ht="12.75">
      <c r="A76" s="2"/>
      <c r="C76" s="18"/>
      <c r="D76" s="18"/>
      <c r="E76" s="2"/>
    </row>
    <row r="77" spans="1:5" ht="12.75">
      <c r="A77" s="2"/>
      <c r="E77" s="2"/>
    </row>
    <row r="78" spans="1:5" ht="12.75">
      <c r="A78" s="2"/>
      <c r="E78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2019-11-13T06:13:52Z</dcterms:modified>
  <cp:category/>
  <cp:version/>
  <cp:contentType/>
  <cp:contentStatus/>
</cp:coreProperties>
</file>