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5.2018" sheetId="1" r:id="rId1"/>
  </sheets>
  <definedNames>
    <definedName name="_xlnm.Print_Area" localSheetId="0">'на 01.05.2018'!$A$1:$E$70</definedName>
  </definedNames>
  <calcPr fullCalcOnLoad="1"/>
</workbook>
</file>

<file path=xl/sharedStrings.xml><?xml version="1.0" encoding="utf-8"?>
<sst xmlns="http://schemas.openxmlformats.org/spreadsheetml/2006/main" count="72" uniqueCount="71">
  <si>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</si>
  <si>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</si>
  <si>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</si>
  <si>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</si>
  <si>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</si>
  <si>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</si>
  <si>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</si>
  <si>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</si>
  <si>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</si>
  <si>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</si>
  <si>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</si>
  <si>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</si>
  <si>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</si>
  <si>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</si>
  <si>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</si>
  <si>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</si>
  <si>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</si>
  <si>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</si>
  <si>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</si>
  <si>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</si>
  <si>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</si>
  <si>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</si>
  <si>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</si>
  <si>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</si>
  <si>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</si>
  <si>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</si>
  <si>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</si>
  <si>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</si>
  <si>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</si>
  <si>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</si>
  <si>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</si>
  <si>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</si>
  <si>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</si>
  <si>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</si>
  <si>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</si>
  <si>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</si>
  <si>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</si>
  <si>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</si>
  <si>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</si>
  <si>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</si>
  <si>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</si>
  <si>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</si>
  <si>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</si>
  <si>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</si>
  <si>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</si>
  <si>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</si>
  <si>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</si>
  <si>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</si>
  <si>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</si>
  <si>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</si>
  <si>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</si>
  <si>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</si>
  <si>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</si>
  <si>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</si>
  <si>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</si>
  <si>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</si>
  <si>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</si>
  <si>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</si>
  <si>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</si>
  <si>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</si>
  <si>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</si>
  <si>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</si>
  <si>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</si>
  <si>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2018 год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</si>
  <si>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</si>
  <si>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</si>
  <si>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Водное хозяйство</t>
  </si>
  <si>
    <t>Благоустройство</t>
  </si>
  <si>
    <t>по состоянию на 01.05.2018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</si>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</sst>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180" fontId="4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SheetLayoutView="100" zoomScalePageLayoutView="0" workbookViewId="0" topLeftCell="A1">
      <selection activeCell="C72" sqref="C72:E74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11.28125" style="4" customWidth="1"/>
    <col min="6" max="16384" width="9.140625" style="2" customWidth="1"/>
  </cols>
  <sheetData>
    <row r="1" spans="1:5" ht="15">
      <c r="A1" s="40" t="s">
        <v>41</v>
      </c>
      <c r="B1" s="40"/>
      <c r="C1" s="40"/>
      <c r="D1" s="40"/>
      <c r="E1" s="40"/>
    </row>
    <row r="2" spans="1:5" ht="15">
      <c r="A2" s="40" t="s">
        <v>42</v>
      </c>
      <c r="B2" s="40"/>
      <c r="C2" s="40"/>
      <c r="D2" s="40"/>
      <c r="E2" s="40"/>
    </row>
    <row r="3" spans="1:5" ht="15">
      <c r="A3" s="40" t="s">
        <v>43</v>
      </c>
      <c r="B3" s="40"/>
      <c r="C3" s="40"/>
      <c r="D3" s="40"/>
      <c r="E3" s="40"/>
    </row>
    <row r="4" spans="1:5" ht="15">
      <c r="A4" s="40" t="s">
        <v>54</v>
      </c>
      <c r="B4" s="40"/>
      <c r="C4" s="40"/>
      <c r="D4" s="40"/>
      <c r="E4" s="40"/>
    </row>
    <row r="5" spans="1:5" ht="15">
      <c r="A5" s="1"/>
      <c r="B5" s="1"/>
      <c r="C5" s="1"/>
      <c r="D5" s="1"/>
      <c r="E5" s="1"/>
    </row>
    <row r="6" spans="1:5" ht="15">
      <c r="A6" s="39" t="s">
        <v>68</v>
      </c>
      <c r="B6" s="39"/>
      <c r="C6" s="39"/>
      <c r="D6" s="39"/>
      <c r="E6" s="39"/>
    </row>
    <row r="8" spans="1:5" ht="38.25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2" t="s">
        <v>47</v>
      </c>
      <c r="B9" s="5"/>
      <c r="C9" s="33">
        <f>C11+C12+C13</f>
        <v>8027765461.43</v>
      </c>
      <c r="D9" s="33">
        <f>D11+D12+D13</f>
        <v>1843299512.22</v>
      </c>
      <c r="E9" s="7">
        <f>D9/C9</f>
        <v>0.22961551643184774</v>
      </c>
    </row>
    <row r="10" spans="1:5" ht="12.75">
      <c r="A10" s="9" t="s">
        <v>48</v>
      </c>
      <c r="B10" s="34"/>
      <c r="C10" s="35"/>
      <c r="D10" s="36"/>
      <c r="E10" s="20"/>
    </row>
    <row r="11" spans="1:5" ht="12.75">
      <c r="A11" s="37" t="s">
        <v>49</v>
      </c>
      <c r="B11" s="34"/>
      <c r="C11" s="35">
        <v>828955178.1700001</v>
      </c>
      <c r="D11" s="38">
        <v>202313851.04000002</v>
      </c>
      <c r="E11" s="20">
        <f aca="true" t="shared" si="0" ref="E11:E69">D11/C11</f>
        <v>0.24405885428766813</v>
      </c>
    </row>
    <row r="12" spans="1:5" ht="12.75">
      <c r="A12" s="37" t="s">
        <v>50</v>
      </c>
      <c r="B12" s="34"/>
      <c r="C12" s="35">
        <v>215224044.85999998</v>
      </c>
      <c r="D12" s="38">
        <v>119783095.44999997</v>
      </c>
      <c r="E12" s="20">
        <f t="shared" si="0"/>
        <v>0.5565507122027982</v>
      </c>
    </row>
    <row r="13" spans="1:5" ht="12.75">
      <c r="A13" s="37" t="s">
        <v>51</v>
      </c>
      <c r="B13" s="34"/>
      <c r="C13" s="35">
        <v>6983586238.400001</v>
      </c>
      <c r="D13" s="38">
        <v>1521202565.73</v>
      </c>
      <c r="E13" s="20">
        <f t="shared" si="0"/>
        <v>0.2178254143072658</v>
      </c>
    </row>
    <row r="14" spans="1:5" s="8" customFormat="1" ht="13.5" customHeight="1">
      <c r="A14" s="10" t="s">
        <v>52</v>
      </c>
      <c r="B14" s="11"/>
      <c r="C14" s="12">
        <f>C16+C25+C27+C30+C36+C41+C44+C50+C53+C59+C63+C67+C65</f>
        <v>8146170083.38</v>
      </c>
      <c r="D14" s="12">
        <f>D16+D25+D27+D30+D36+D41+D44+D50+D53+D59+D63+D67+D65</f>
        <v>1890912430.0900002</v>
      </c>
      <c r="E14" s="7">
        <f t="shared" si="0"/>
        <v>0.23212287623945912</v>
      </c>
    </row>
    <row r="15" spans="1:5" ht="12.75">
      <c r="A15" s="9" t="s">
        <v>48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861299274.73</v>
      </c>
      <c r="D16" s="23">
        <f>SUM(D17:D24)</f>
        <v>148369210.9</v>
      </c>
      <c r="E16" s="7">
        <f>D16/C16</f>
        <v>0.17226208735228618</v>
      </c>
    </row>
    <row r="17" spans="1:5" s="17" customFormat="1" ht="25.5">
      <c r="A17" s="15" t="s">
        <v>38</v>
      </c>
      <c r="B17" s="24">
        <v>102</v>
      </c>
      <c r="C17" s="30">
        <v>3842585</v>
      </c>
      <c r="D17" s="30">
        <v>1408706.34</v>
      </c>
      <c r="E17" s="16">
        <f t="shared" si="0"/>
        <v>0.3666038200846566</v>
      </c>
    </row>
    <row r="18" spans="1:5" s="17" customFormat="1" ht="38.25">
      <c r="A18" s="15" t="s">
        <v>37</v>
      </c>
      <c r="B18" s="24">
        <v>103</v>
      </c>
      <c r="C18" s="30">
        <v>27245179</v>
      </c>
      <c r="D18" s="30">
        <v>7438521.87</v>
      </c>
      <c r="E18" s="16">
        <f t="shared" si="0"/>
        <v>0.2730215819099592</v>
      </c>
    </row>
    <row r="19" spans="1:5" s="17" customFormat="1" ht="38.25">
      <c r="A19" s="15" t="s">
        <v>36</v>
      </c>
      <c r="B19" s="24">
        <v>104</v>
      </c>
      <c r="C19" s="30">
        <v>111650292.25</v>
      </c>
      <c r="D19" s="30">
        <v>31174335.79</v>
      </c>
      <c r="E19" s="16">
        <f t="shared" si="0"/>
        <v>0.2792140993253871</v>
      </c>
    </row>
    <row r="20" spans="1:5" s="17" customFormat="1" ht="12.75">
      <c r="A20" s="15" t="s">
        <v>64</v>
      </c>
      <c r="B20" s="24">
        <v>105</v>
      </c>
      <c r="C20" s="30">
        <v>1072000</v>
      </c>
      <c r="D20" s="30">
        <v>0</v>
      </c>
      <c r="E20" s="16"/>
    </row>
    <row r="21" spans="1:5" s="17" customFormat="1" ht="25.5">
      <c r="A21" s="15" t="s">
        <v>35</v>
      </c>
      <c r="B21" s="24">
        <v>106</v>
      </c>
      <c r="C21" s="30">
        <v>58603508.99</v>
      </c>
      <c r="D21" s="30">
        <v>18035796.24</v>
      </c>
      <c r="E21" s="16">
        <f t="shared" si="0"/>
        <v>0.3077596640685389</v>
      </c>
    </row>
    <row r="22" spans="1:5" s="17" customFormat="1" ht="12.75">
      <c r="A22" s="15" t="s">
        <v>34</v>
      </c>
      <c r="B22" s="24">
        <v>107</v>
      </c>
      <c r="C22" s="30">
        <v>50963617</v>
      </c>
      <c r="D22" s="30">
        <v>2146930.85</v>
      </c>
      <c r="E22" s="16">
        <f t="shared" si="0"/>
        <v>0.04212673621654445</v>
      </c>
    </row>
    <row r="23" spans="1:5" s="17" customFormat="1" ht="12.75">
      <c r="A23" s="15" t="s">
        <v>33</v>
      </c>
      <c r="B23" s="24">
        <v>111</v>
      </c>
      <c r="C23" s="30">
        <v>6166686.08</v>
      </c>
      <c r="D23" s="30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0">
        <v>601755406.41</v>
      </c>
      <c r="D24" s="30">
        <v>88164919.81</v>
      </c>
      <c r="E24" s="16">
        <f t="shared" si="0"/>
        <v>0.14651288359165937</v>
      </c>
    </row>
    <row r="25" spans="1:5" s="17" customFormat="1" ht="12.75">
      <c r="A25" s="14" t="s">
        <v>31</v>
      </c>
      <c r="B25" s="22">
        <v>200</v>
      </c>
      <c r="C25" s="23">
        <f>C26</f>
        <v>7139000</v>
      </c>
      <c r="D25" s="23">
        <f>D26</f>
        <v>2266914.05</v>
      </c>
      <c r="E25" s="7">
        <f t="shared" si="0"/>
        <v>0.3175394382966802</v>
      </c>
    </row>
    <row r="26" spans="1:5" s="8" customFormat="1" ht="12.75">
      <c r="A26" s="15" t="s">
        <v>30</v>
      </c>
      <c r="B26" s="24">
        <v>203</v>
      </c>
      <c r="C26" s="30">
        <v>7139000</v>
      </c>
      <c r="D26" s="30">
        <v>2266914.05</v>
      </c>
      <c r="E26" s="16">
        <f t="shared" si="0"/>
        <v>0.3175394382966802</v>
      </c>
    </row>
    <row r="27" spans="1:5" s="17" customFormat="1" ht="25.5">
      <c r="A27" s="14" t="s">
        <v>29</v>
      </c>
      <c r="B27" s="22">
        <v>300</v>
      </c>
      <c r="C27" s="23">
        <f>C28+C29</f>
        <v>140210420.71</v>
      </c>
      <c r="D27" s="23">
        <f>D28+D29</f>
        <v>34461715.62</v>
      </c>
      <c r="E27" s="7">
        <f t="shared" si="0"/>
        <v>0.24578569442622134</v>
      </c>
    </row>
    <row r="28" spans="1:5" s="8" customFormat="1" ht="25.5">
      <c r="A28" s="15" t="s">
        <v>28</v>
      </c>
      <c r="B28" s="24">
        <v>309</v>
      </c>
      <c r="C28" s="30">
        <v>139822620.71</v>
      </c>
      <c r="D28" s="30">
        <v>34461715.62</v>
      </c>
      <c r="E28" s="16">
        <f t="shared" si="0"/>
        <v>0.24646738449764533</v>
      </c>
    </row>
    <row r="29" spans="1:5" s="8" customFormat="1" ht="12.75">
      <c r="A29" s="15" t="s">
        <v>56</v>
      </c>
      <c r="B29" s="24">
        <v>310</v>
      </c>
      <c r="C29" s="30">
        <v>387800</v>
      </c>
      <c r="D29" s="30">
        <v>0</v>
      </c>
      <c r="E29" s="16">
        <f t="shared" si="0"/>
        <v>0</v>
      </c>
    </row>
    <row r="30" spans="1:5" s="17" customFormat="1" ht="12.75">
      <c r="A30" s="14" t="s">
        <v>27</v>
      </c>
      <c r="B30" s="22">
        <v>400</v>
      </c>
      <c r="C30" s="23">
        <f>SUM(C31:C35)</f>
        <v>391038209.46999997</v>
      </c>
      <c r="D30" s="23">
        <f>SUM(D31:D35)</f>
        <v>59465438.71</v>
      </c>
      <c r="E30" s="7">
        <f t="shared" si="0"/>
        <v>0.15207066028303848</v>
      </c>
    </row>
    <row r="31" spans="1:5" s="17" customFormat="1" ht="12.75">
      <c r="A31" s="15" t="s">
        <v>26</v>
      </c>
      <c r="B31" s="24">
        <v>405</v>
      </c>
      <c r="C31" s="30">
        <v>1604100</v>
      </c>
      <c r="D31" s="30">
        <v>439293.01</v>
      </c>
      <c r="E31" s="16">
        <f t="shared" si="0"/>
        <v>0.2738563742908796</v>
      </c>
    </row>
    <row r="32" spans="1:5" s="17" customFormat="1" ht="12.75">
      <c r="A32" s="15" t="s">
        <v>66</v>
      </c>
      <c r="B32" s="24">
        <v>406</v>
      </c>
      <c r="C32" s="30">
        <v>51480000</v>
      </c>
      <c r="D32" s="30">
        <v>0</v>
      </c>
      <c r="E32" s="16">
        <f t="shared" si="0"/>
        <v>0</v>
      </c>
    </row>
    <row r="33" spans="1:5" s="17" customFormat="1" ht="12.75">
      <c r="A33" s="15" t="s">
        <v>25</v>
      </c>
      <c r="B33" s="24">
        <v>408</v>
      </c>
      <c r="C33" s="30">
        <v>136890055.69</v>
      </c>
      <c r="D33" s="30">
        <v>22345385.97</v>
      </c>
      <c r="E33" s="16">
        <f t="shared" si="0"/>
        <v>0.16323600613183445</v>
      </c>
    </row>
    <row r="34" spans="1:5" s="8" customFormat="1" ht="12.75">
      <c r="A34" s="15" t="s">
        <v>24</v>
      </c>
      <c r="B34" s="24">
        <v>409</v>
      </c>
      <c r="C34" s="30">
        <v>80272361.45</v>
      </c>
      <c r="D34" s="30">
        <v>25124894.35</v>
      </c>
      <c r="E34" s="16">
        <f t="shared" si="0"/>
        <v>0.31299558024899743</v>
      </c>
    </row>
    <row r="35" spans="1:5" s="8" customFormat="1" ht="12.75">
      <c r="A35" s="15" t="s">
        <v>23</v>
      </c>
      <c r="B35" s="24">
        <v>412</v>
      </c>
      <c r="C35" s="30">
        <v>120791692.33</v>
      </c>
      <c r="D35" s="30">
        <v>11555865.38</v>
      </c>
      <c r="E35" s="16">
        <f t="shared" si="0"/>
        <v>0.09566771652167647</v>
      </c>
    </row>
    <row r="36" spans="1:5" s="17" customFormat="1" ht="12.75">
      <c r="A36" s="14" t="s">
        <v>22</v>
      </c>
      <c r="B36" s="22">
        <v>500</v>
      </c>
      <c r="C36" s="23">
        <f>SUM(C37:C40)</f>
        <v>1205503556.14</v>
      </c>
      <c r="D36" s="23">
        <f>SUM(D37:D40)</f>
        <v>343904095.14</v>
      </c>
      <c r="E36" s="7">
        <f t="shared" si="0"/>
        <v>0.28527837465795164</v>
      </c>
    </row>
    <row r="37" spans="1:5" s="17" customFormat="1" ht="12.75">
      <c r="A37" s="15" t="s">
        <v>21</v>
      </c>
      <c r="B37" s="24">
        <v>501</v>
      </c>
      <c r="C37" s="30">
        <v>3000</v>
      </c>
      <c r="D37" s="30">
        <v>0</v>
      </c>
      <c r="E37" s="16">
        <f t="shared" si="0"/>
        <v>0</v>
      </c>
    </row>
    <row r="38" spans="1:5" s="17" customFormat="1" ht="12.75">
      <c r="A38" s="15" t="s">
        <v>20</v>
      </c>
      <c r="B38" s="24">
        <v>502</v>
      </c>
      <c r="C38" s="30">
        <v>1196503956.14</v>
      </c>
      <c r="D38" s="30">
        <v>343904095.14</v>
      </c>
      <c r="E38" s="16">
        <f t="shared" si="0"/>
        <v>0.28742411872122603</v>
      </c>
    </row>
    <row r="39" spans="1:5" s="17" customFormat="1" ht="12.75">
      <c r="A39" s="15" t="s">
        <v>67</v>
      </c>
      <c r="B39" s="24">
        <v>503</v>
      </c>
      <c r="C39" s="30">
        <v>8731600</v>
      </c>
      <c r="D39" s="30">
        <v>0</v>
      </c>
      <c r="E39" s="16">
        <f t="shared" si="0"/>
        <v>0</v>
      </c>
    </row>
    <row r="40" spans="1:5" s="17" customFormat="1" ht="12.75">
      <c r="A40" s="15" t="s">
        <v>69</v>
      </c>
      <c r="B40" s="24">
        <v>505</v>
      </c>
      <c r="C40" s="30">
        <v>265000</v>
      </c>
      <c r="D40" s="30">
        <v>0</v>
      </c>
      <c r="E40" s="16">
        <f t="shared" si="0"/>
        <v>0</v>
      </c>
    </row>
    <row r="41" spans="1:5" s="17" customFormat="1" ht="12.75">
      <c r="A41" s="14" t="s">
        <v>19</v>
      </c>
      <c r="B41" s="22">
        <v>600</v>
      </c>
      <c r="C41" s="23">
        <f>C43+C42</f>
        <v>5202400</v>
      </c>
      <c r="D41" s="23">
        <f>D43+D42</f>
        <v>1222335.27</v>
      </c>
      <c r="E41" s="7">
        <f t="shared" si="0"/>
        <v>0.23495603375365218</v>
      </c>
    </row>
    <row r="42" spans="1:5" s="17" customFormat="1" ht="25.5">
      <c r="A42" s="15" t="s">
        <v>70</v>
      </c>
      <c r="B42" s="24">
        <v>603</v>
      </c>
      <c r="C42" s="30">
        <v>103200</v>
      </c>
      <c r="D42" s="30">
        <v>0</v>
      </c>
      <c r="E42" s="16">
        <f t="shared" si="0"/>
        <v>0</v>
      </c>
    </row>
    <row r="43" spans="1:5" s="8" customFormat="1" ht="12.75">
      <c r="A43" s="15" t="s">
        <v>18</v>
      </c>
      <c r="B43" s="24">
        <v>605</v>
      </c>
      <c r="C43" s="30">
        <v>5099200</v>
      </c>
      <c r="D43" s="30">
        <v>1222335.27</v>
      </c>
      <c r="E43" s="16">
        <f t="shared" si="0"/>
        <v>0.23971118410731096</v>
      </c>
    </row>
    <row r="44" spans="1:5" s="17" customFormat="1" ht="12.75">
      <c r="A44" s="14" t="s">
        <v>17</v>
      </c>
      <c r="B44" s="22">
        <v>700</v>
      </c>
      <c r="C44" s="23">
        <f>SUM(C45:C49)</f>
        <v>3369604936.58</v>
      </c>
      <c r="D44" s="23">
        <f>SUM(D45:D49)</f>
        <v>909505097.6300001</v>
      </c>
      <c r="E44" s="7">
        <f t="shared" si="0"/>
        <v>0.26991446022544935</v>
      </c>
    </row>
    <row r="45" spans="1:5" s="17" customFormat="1" ht="12.75">
      <c r="A45" s="15" t="s">
        <v>16</v>
      </c>
      <c r="B45" s="24">
        <v>701</v>
      </c>
      <c r="C45" s="31">
        <v>688062189.17</v>
      </c>
      <c r="D45" s="31">
        <v>200293780.85</v>
      </c>
      <c r="E45" s="16">
        <f t="shared" si="0"/>
        <v>0.29109836872683215</v>
      </c>
    </row>
    <row r="46" spans="1:5" s="17" customFormat="1" ht="12.75">
      <c r="A46" s="15" t="s">
        <v>15</v>
      </c>
      <c r="B46" s="24">
        <v>702</v>
      </c>
      <c r="C46" s="31">
        <v>2000050112.56</v>
      </c>
      <c r="D46" s="31">
        <v>550747705.44</v>
      </c>
      <c r="E46" s="16">
        <f t="shared" si="0"/>
        <v>0.2753669530485217</v>
      </c>
    </row>
    <row r="47" spans="1:5" s="17" customFormat="1" ht="12.75">
      <c r="A47" s="15" t="s">
        <v>57</v>
      </c>
      <c r="B47" s="24">
        <v>703</v>
      </c>
      <c r="C47" s="31">
        <v>311385305.35</v>
      </c>
      <c r="D47" s="31">
        <v>80534899.15</v>
      </c>
      <c r="E47" s="16">
        <f t="shared" si="0"/>
        <v>0.2586342315013164</v>
      </c>
    </row>
    <row r="48" spans="1:5" s="8" customFormat="1" ht="12.75">
      <c r="A48" s="15" t="s">
        <v>58</v>
      </c>
      <c r="B48" s="24">
        <v>707</v>
      </c>
      <c r="C48" s="31">
        <v>94964322.67</v>
      </c>
      <c r="D48" s="31">
        <v>11605684.61</v>
      </c>
      <c r="E48" s="16">
        <f t="shared" si="0"/>
        <v>0.1222109976009583</v>
      </c>
    </row>
    <row r="49" spans="1:5" s="8" customFormat="1" ht="12.75">
      <c r="A49" s="15" t="s">
        <v>14</v>
      </c>
      <c r="B49" s="24">
        <v>709</v>
      </c>
      <c r="C49" s="31">
        <v>275143006.83</v>
      </c>
      <c r="D49" s="31">
        <v>66323027.58</v>
      </c>
      <c r="E49" s="16">
        <f t="shared" si="0"/>
        <v>0.24104929412572126</v>
      </c>
    </row>
    <row r="50" spans="1:5" s="17" customFormat="1" ht="12.75">
      <c r="A50" s="14" t="s">
        <v>13</v>
      </c>
      <c r="B50" s="22">
        <v>800</v>
      </c>
      <c r="C50" s="23">
        <f>SUM(C51:C52)</f>
        <v>51140939.53</v>
      </c>
      <c r="D50" s="23">
        <f>SUM(D51:D52)</f>
        <v>12124122.71</v>
      </c>
      <c r="E50" s="7">
        <f t="shared" si="0"/>
        <v>0.23707274096690809</v>
      </c>
    </row>
    <row r="51" spans="1:5" s="17" customFormat="1" ht="12.75">
      <c r="A51" s="15" t="s">
        <v>12</v>
      </c>
      <c r="B51" s="24">
        <v>801</v>
      </c>
      <c r="C51" s="31">
        <v>42091589.53</v>
      </c>
      <c r="D51" s="31">
        <v>9724674.41</v>
      </c>
      <c r="E51" s="16">
        <f t="shared" si="0"/>
        <v>0.23103604588439025</v>
      </c>
    </row>
    <row r="52" spans="1:5" s="8" customFormat="1" ht="12.75">
      <c r="A52" s="15" t="s">
        <v>11</v>
      </c>
      <c r="B52" s="24">
        <v>804</v>
      </c>
      <c r="C52" s="31">
        <v>9049350</v>
      </c>
      <c r="D52" s="31">
        <v>2399448.3</v>
      </c>
      <c r="E52" s="16">
        <f t="shared" si="0"/>
        <v>0.2651514528667805</v>
      </c>
    </row>
    <row r="53" spans="1:5" s="17" customFormat="1" ht="12.75">
      <c r="A53" s="14" t="s">
        <v>10</v>
      </c>
      <c r="B53" s="22">
        <v>1000</v>
      </c>
      <c r="C53" s="23">
        <f>SUM(C54:C58)</f>
        <v>1109824703.3400002</v>
      </c>
      <c r="D53" s="23">
        <f>SUM(D54:D58)</f>
        <v>153307922.08</v>
      </c>
      <c r="E53" s="7">
        <f t="shared" si="0"/>
        <v>0.13813706040118068</v>
      </c>
    </row>
    <row r="54" spans="1:5" s="17" customFormat="1" ht="12.75">
      <c r="A54" s="15" t="s">
        <v>9</v>
      </c>
      <c r="B54" s="24">
        <v>1001</v>
      </c>
      <c r="C54" s="31">
        <v>4117348</v>
      </c>
      <c r="D54" s="31">
        <v>865808.93</v>
      </c>
      <c r="E54" s="16">
        <f t="shared" si="0"/>
        <v>0.2102831555651842</v>
      </c>
    </row>
    <row r="55" spans="1:5" s="17" customFormat="1" ht="12.75">
      <c r="A55" s="15" t="s">
        <v>55</v>
      </c>
      <c r="B55" s="24">
        <v>1002</v>
      </c>
      <c r="C55" s="31">
        <v>118899980</v>
      </c>
      <c r="D55" s="31">
        <v>39338931</v>
      </c>
      <c r="E55" s="16"/>
    </row>
    <row r="56" spans="1:5" s="17" customFormat="1" ht="12.75">
      <c r="A56" s="15" t="s">
        <v>8</v>
      </c>
      <c r="B56" s="24">
        <v>1003</v>
      </c>
      <c r="C56" s="31">
        <v>919704425.34</v>
      </c>
      <c r="D56" s="31">
        <v>98775230.37</v>
      </c>
      <c r="E56" s="16">
        <f t="shared" si="0"/>
        <v>0.10739888560771509</v>
      </c>
    </row>
    <row r="57" spans="1:5" s="17" customFormat="1" ht="12.75">
      <c r="A57" s="15" t="s">
        <v>7</v>
      </c>
      <c r="B57" s="24">
        <v>1004</v>
      </c>
      <c r="C57" s="31">
        <v>20959900</v>
      </c>
      <c r="D57" s="31">
        <v>3017532.69</v>
      </c>
      <c r="E57" s="16">
        <f t="shared" si="0"/>
        <v>0.1439669411590704</v>
      </c>
    </row>
    <row r="58" spans="1:5" s="8" customFormat="1" ht="12.75">
      <c r="A58" s="15" t="s">
        <v>6</v>
      </c>
      <c r="B58" s="24">
        <v>1006</v>
      </c>
      <c r="C58" s="31">
        <v>46143050</v>
      </c>
      <c r="D58" s="31">
        <v>11310419.09</v>
      </c>
      <c r="E58" s="16">
        <f t="shared" si="0"/>
        <v>0.2451164170985663</v>
      </c>
    </row>
    <row r="59" spans="1:5" s="17" customFormat="1" ht="12.75">
      <c r="A59" s="14" t="s">
        <v>5</v>
      </c>
      <c r="B59" s="22">
        <v>1100</v>
      </c>
      <c r="C59" s="23">
        <f>SUM(C60:C62)</f>
        <v>83153819.2</v>
      </c>
      <c r="D59" s="23">
        <f>SUM(D60:D62)</f>
        <v>25373808.11</v>
      </c>
      <c r="E59" s="7">
        <f t="shared" si="0"/>
        <v>0.3051430271527444</v>
      </c>
    </row>
    <row r="60" spans="1:5" s="17" customFormat="1" ht="12.75">
      <c r="A60" s="15" t="s">
        <v>4</v>
      </c>
      <c r="B60" s="24">
        <v>1101</v>
      </c>
      <c r="C60" s="31">
        <v>69964305.2</v>
      </c>
      <c r="D60" s="31">
        <v>21354921.24</v>
      </c>
      <c r="E60" s="16">
        <f t="shared" si="0"/>
        <v>0.3052259459870974</v>
      </c>
    </row>
    <row r="61" spans="1:5" s="17" customFormat="1" ht="12.75">
      <c r="A61" s="15" t="s">
        <v>59</v>
      </c>
      <c r="B61" s="24">
        <v>1102</v>
      </c>
      <c r="C61" s="31">
        <v>6417500</v>
      </c>
      <c r="D61" s="31">
        <v>1850075.1</v>
      </c>
      <c r="E61" s="16">
        <f t="shared" si="0"/>
        <v>0.28828595247370475</v>
      </c>
    </row>
    <row r="62" spans="1:5" s="8" customFormat="1" ht="12.75">
      <c r="A62" s="15" t="s">
        <v>60</v>
      </c>
      <c r="B62" s="24">
        <v>1105</v>
      </c>
      <c r="C62" s="31">
        <v>6772014</v>
      </c>
      <c r="D62" s="31">
        <v>2168811.77</v>
      </c>
      <c r="E62" s="16">
        <f t="shared" si="0"/>
        <v>0.32026096963178163</v>
      </c>
    </row>
    <row r="63" spans="1:5" s="17" customFormat="1" ht="12.75">
      <c r="A63" s="14" t="s">
        <v>3</v>
      </c>
      <c r="B63" s="22">
        <v>1200</v>
      </c>
      <c r="C63" s="23">
        <f>SUM(C64)</f>
        <v>16968299.97</v>
      </c>
      <c r="D63" s="23">
        <f>SUM(D64)</f>
        <v>5691922.5</v>
      </c>
      <c r="E63" s="7">
        <f t="shared" si="0"/>
        <v>0.3354444764686701</v>
      </c>
    </row>
    <row r="64" spans="1:5" s="8" customFormat="1" ht="12.75">
      <c r="A64" s="15" t="s">
        <v>2</v>
      </c>
      <c r="B64" s="24">
        <v>1202</v>
      </c>
      <c r="C64" s="31">
        <v>16968299.97</v>
      </c>
      <c r="D64" s="31">
        <v>5691922.5</v>
      </c>
      <c r="E64" s="16">
        <f t="shared" si="0"/>
        <v>0.3354444764686701</v>
      </c>
    </row>
    <row r="65" spans="1:5" s="8" customFormat="1" ht="12.75">
      <c r="A65" s="14" t="s">
        <v>61</v>
      </c>
      <c r="B65" s="22">
        <v>1300</v>
      </c>
      <c r="C65" s="23">
        <f>C66</f>
        <v>50000</v>
      </c>
      <c r="D65" s="23">
        <f>D66</f>
        <v>0</v>
      </c>
      <c r="E65" s="7">
        <f t="shared" si="0"/>
        <v>0</v>
      </c>
    </row>
    <row r="66" spans="1:5" s="8" customFormat="1" ht="25.5">
      <c r="A66" s="15" t="s">
        <v>62</v>
      </c>
      <c r="B66" s="24">
        <v>1301</v>
      </c>
      <c r="C66" s="31">
        <v>50000</v>
      </c>
      <c r="D66" s="31">
        <v>0</v>
      </c>
      <c r="E66" s="16">
        <f t="shared" si="0"/>
        <v>0</v>
      </c>
    </row>
    <row r="67" spans="1:5" s="17" customFormat="1" ht="27.75" customHeight="1">
      <c r="A67" s="14" t="s">
        <v>65</v>
      </c>
      <c r="B67" s="22">
        <v>1400</v>
      </c>
      <c r="C67" s="23">
        <f>SUM(C68:C69)</f>
        <v>905034523.71</v>
      </c>
      <c r="D67" s="23">
        <f>SUM(D68:D69)</f>
        <v>195219847.37</v>
      </c>
      <c r="E67" s="7">
        <f t="shared" si="0"/>
        <v>0.21570430989719266</v>
      </c>
    </row>
    <row r="68" spans="1:5" s="17" customFormat="1" ht="25.5">
      <c r="A68" s="15" t="s">
        <v>1</v>
      </c>
      <c r="B68" s="24">
        <v>1401</v>
      </c>
      <c r="C68" s="31">
        <v>48792000</v>
      </c>
      <c r="D68" s="31">
        <v>16264000</v>
      </c>
      <c r="E68" s="16">
        <f t="shared" si="0"/>
        <v>0.3333333333333333</v>
      </c>
    </row>
    <row r="69" spans="1:5" s="8" customFormat="1" ht="12.75">
      <c r="A69" s="15" t="s">
        <v>0</v>
      </c>
      <c r="B69" s="24">
        <v>1403</v>
      </c>
      <c r="C69" s="31">
        <v>856242523.71</v>
      </c>
      <c r="D69" s="31">
        <v>178955847.37</v>
      </c>
      <c r="E69" s="16">
        <f t="shared" si="0"/>
        <v>0.20900135465662809</v>
      </c>
    </row>
    <row r="70" spans="1:5" ht="12.75">
      <c r="A70" s="26" t="s">
        <v>53</v>
      </c>
      <c r="B70" s="27"/>
      <c r="C70" s="28">
        <f>C9-C14</f>
        <v>-118404621.94999981</v>
      </c>
      <c r="D70" s="28">
        <f>D9-D14</f>
        <v>-47612917.870000124</v>
      </c>
      <c r="E70" s="29">
        <f>D70/C70</f>
        <v>0.40212043318804075</v>
      </c>
    </row>
    <row r="71" spans="1:4" ht="12.75">
      <c r="A71" s="18"/>
      <c r="B71" s="19"/>
      <c r="C71" s="19"/>
      <c r="D71" s="19"/>
    </row>
    <row r="72" spans="1:5" ht="12.75">
      <c r="A72" s="2"/>
      <c r="C72" s="41"/>
      <c r="D72" s="41"/>
      <c r="E72" s="2"/>
    </row>
    <row r="73" spans="1:5" ht="12.75">
      <c r="A73" s="2"/>
      <c r="E73" s="2"/>
    </row>
    <row r="74" spans="1:5" ht="12.75">
      <c r="A74" s="2"/>
      <c r="E74" s="2"/>
    </row>
    <row r="75" spans="1:5" ht="12.75">
      <c r="A75" s="2"/>
      <c r="C75" s="25"/>
      <c r="D75" s="25"/>
      <c r="E75" s="2"/>
    </row>
    <row r="76" spans="1:5" ht="12.75">
      <c r="A76" s="2"/>
      <c r="C76" s="25"/>
      <c r="D76" s="25"/>
      <c r="E76" s="2"/>
    </row>
    <row r="77" spans="1:5" ht="12.75">
      <c r="A77" s="2"/>
      <c r="E77" s="2"/>
    </row>
    <row r="78" spans="1:5" ht="12.75">
      <c r="A78" s="2"/>
      <c r="E78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2018-05-08T08:27:40Z</dcterms:modified>
  <cp:category/>
  <cp:version/>
  <cp:contentType/>
  <cp:contentStatus/>
</cp:coreProperties>
</file>