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0" yWindow="65521" windowWidth="15180" windowHeight="12930" activeTab="0"/>
  </bookViews>
  <sheets>
    <sheet name="Прил 4 " sheetId="1" r:id="rId1"/>
  </sheets>
  <definedNames>
    <definedName name="Z_0EEA58D3_1E23_41FB_B330_F36DC6E12EE2_.wvu.FilterData" localSheetId="0" hidden="1">'Прил 4 '!$A$12:$L$263</definedName>
    <definedName name="Z_4CFE7942_8FDC_4D34_BCC2_A219F7972F9A_.wvu.Cols" localSheetId="0" hidden="1">'Прил 4 '!$A:$A,'Прил 4 '!#REF!</definedName>
    <definedName name="Z_4CFE7942_8FDC_4D34_BCC2_A219F7972F9A_.wvu.PrintTitles" localSheetId="0" hidden="1">'Прил 4 '!#REF!</definedName>
    <definedName name="Z_4CFE7942_8FDC_4D34_BCC2_A219F7972F9A_.wvu.Rows" localSheetId="0" hidden="1">'Прил 4 '!#REF!,'Прил 4 '!#REF!,'Прил 4 '!#REF!,'Прил 4 '!#REF!,'Прил 4 '!#REF!</definedName>
    <definedName name="Z_651CDC4F_EE3A_4D0E_9A83_C76287747633_.wvu.FilterData" localSheetId="0" hidden="1">'Прил 4 '!$A$171:$L$171</definedName>
    <definedName name="Z_651CDC4F_EE3A_4D0E_9A83_C76287747633_.wvu.PrintArea" localSheetId="0" hidden="1">'Прил 4 '!$A$1:$L$262</definedName>
    <definedName name="Z_651CDC4F_EE3A_4D0E_9A83_C76287747633_.wvu.PrintTitles" localSheetId="0" hidden="1">'Прил 4 '!$10:$11</definedName>
    <definedName name="Z_651CDC4F_EE3A_4D0E_9A83_C76287747633_.wvu.Rows" localSheetId="0" hidden="1">'Прил 4 '!$255:$256</definedName>
    <definedName name="Z_753A0FCA_9DCC_4ABB_9123_B16453E1F568_.wvu.Cols" localSheetId="0" hidden="1">'Прил 4 '!$A:$A,'Прил 4 '!#REF!,'Прил 4 '!#REF!,'Прил 4 '!#REF!</definedName>
    <definedName name="Z_753A0FCA_9DCC_4ABB_9123_B16453E1F568_.wvu.PrintTitles" localSheetId="0" hidden="1">'Прил 4 '!#REF!</definedName>
    <definedName name="Z_753A0FCA_9DCC_4ABB_9123_B16453E1F568_.wvu.Rows" localSheetId="0" hidden="1">'Прил 4 '!#REF!,'Прил 4 '!#REF!,'Прил 4 '!#REF!,'Прил 4 '!#REF!,'Прил 4 '!#REF!</definedName>
    <definedName name="Z_9C762F77_6B78_43F5_9136_9E9718039181_.wvu.Cols" localSheetId="0" hidden="1">'Прил 4 '!$A:$A,'Прил 4 '!#REF!,'Прил 4 '!#REF!,'Прил 4 '!#REF!</definedName>
    <definedName name="Z_9C762F77_6B78_43F5_9136_9E9718039181_.wvu.PrintTitles" localSheetId="0" hidden="1">'Прил 4 '!#REF!</definedName>
    <definedName name="Z_9C762F77_6B78_43F5_9136_9E9718039181_.wvu.Rows" localSheetId="0" hidden="1">'Прил 4 '!#REF!,'Прил 4 '!#REF!,'Прил 4 '!#REF!,'Прил 4 '!#REF!,'Прил 4 '!#REF!</definedName>
    <definedName name="Z_BBF49E3A_D95B_423C_9126_A49A22AB9546_.wvu.FilterData" localSheetId="0" hidden="1">'Прил 4 '!$A$12:$L$262</definedName>
    <definedName name="Z_BFD3C334_0976_473F_B41B_FC5E974A1782_.wvu.Cols" localSheetId="0" hidden="1">'Прил 4 '!$A:$A,'Прил 4 '!#REF!,'Прил 4 '!#REF!,'Прил 4 '!#REF!</definedName>
    <definedName name="Z_BFD3C334_0976_473F_B41B_FC5E974A1782_.wvu.PrintTitles" localSheetId="0" hidden="1">'Прил 4 '!#REF!</definedName>
    <definedName name="Z_BFD3C334_0976_473F_B41B_FC5E974A1782_.wvu.Rows" localSheetId="0" hidden="1">'Прил 4 '!#REF!,'Прил 4 '!#REF!,'Прил 4 '!#REF!,'Прил 4 '!#REF!,'Прил 4 '!#REF!</definedName>
    <definedName name="Z_CFE45F43_84A5_467A_9CEB_3E29A812EDD6_.wvu.Cols" localSheetId="0" hidden="1">'Прил 4 '!$A:$A,'Прил 4 '!#REF!,'Прил 4 '!#REF!,'Прил 4 '!#REF!</definedName>
    <definedName name="Z_CFE45F43_84A5_467A_9CEB_3E29A812EDD6_.wvu.PrintTitles" localSheetId="0" hidden="1">'Прил 4 '!#REF!</definedName>
    <definedName name="Z_CFE45F43_84A5_467A_9CEB_3E29A812EDD6_.wvu.Rows" localSheetId="0" hidden="1">'Прил 4 '!#REF!,'Прил 4 '!#REF!,'Прил 4 '!#REF!,'Прил 4 '!#REF!,'Прил 4 '!#REF!</definedName>
    <definedName name="Z_E12C6169_89A1_48A6_8F4F_A462EF7F898E_.wvu.Cols" localSheetId="0" hidden="1">'Прил 4 '!$A:$A,'Прил 4 '!#REF!,'Прил 4 '!#REF!,'Прил 4 '!#REF!</definedName>
    <definedName name="Z_E12C6169_89A1_48A6_8F4F_A462EF7F898E_.wvu.PrintTitles" localSheetId="0" hidden="1">'Прил 4 '!#REF!</definedName>
    <definedName name="Z_E12C6169_89A1_48A6_8F4F_A462EF7F898E_.wvu.Rows" localSheetId="0" hidden="1">'Прил 4 '!#REF!,'Прил 4 '!#REF!,'Прил 4 '!#REF!,'Прил 4 '!#REF!,'Прил 4 '!#REF!</definedName>
    <definedName name="Z_E2C52560_F367_49B3_8171_B2CE7B210BBC_.wvu.FilterData" localSheetId="0" hidden="1">'Прил 4 '!$A$171:$L$171</definedName>
    <definedName name="Z_E2C52560_F367_49B3_8171_B2CE7B210BBC_.wvu.PrintArea" localSheetId="0" hidden="1">'Прил 4 '!$A$1:$L$262</definedName>
    <definedName name="Z_E2C52560_F367_49B3_8171_B2CE7B210BBC_.wvu.PrintTitles" localSheetId="0" hidden="1">'Прил 4 '!$10:$11</definedName>
    <definedName name="Z_E2C52560_F367_49B3_8171_B2CE7B210BBC_.wvu.Rows" localSheetId="0" hidden="1">'Прил 4 '!$255:$256</definedName>
    <definedName name="Z_E5D944D8_B6BE_4241_A8F6_D3D1DE98CE7A_.wvu.Cols" localSheetId="0" hidden="1">'Прил 4 '!$A:$A,'Прил 4 '!#REF!</definedName>
    <definedName name="Z_E5D944D8_B6BE_4241_A8F6_D3D1DE98CE7A_.wvu.PrintTitles" localSheetId="0" hidden="1">'Прил 4 '!#REF!</definedName>
    <definedName name="Z_E5D944D8_B6BE_4241_A8F6_D3D1DE98CE7A_.wvu.Rows" localSheetId="0" hidden="1">'Прил 4 '!#REF!,'Прил 4 '!#REF!,'Прил 4 '!#REF!,'Прил 4 '!#REF!,'Прил 4 '!#REF!</definedName>
    <definedName name="Z_F22174C1_92A7_4579_9C5A_70F2AF9947CB_.wvu.FilterData" localSheetId="0" hidden="1">'Прил 4 '!$A$12:$L$263</definedName>
    <definedName name="Z_FD6397DD_6A6E_42AA_B1A5_695F8F99F89C_.wvu.Cols" localSheetId="0" hidden="1">'Прил 4 '!$K:$L</definedName>
    <definedName name="Z_FD6397DD_6A6E_42AA_B1A5_695F8F99F89C_.wvu.FilterData" localSheetId="0" hidden="1">'Прил 4 '!$A$12:$L$262</definedName>
    <definedName name="Z_FD6397DD_6A6E_42AA_B1A5_695F8F99F89C_.wvu.PrintArea" localSheetId="0" hidden="1">'Прил 4 '!$A$1:$L$262</definedName>
    <definedName name="Z_FD6397DD_6A6E_42AA_B1A5_695F8F99F89C_.wvu.PrintTitles" localSheetId="0" hidden="1">'Прил 4 '!$10:$11</definedName>
    <definedName name="Z_FE3E391D_53C4_45E2_A2F7_599AE94B14B8_.wvu.Cols" localSheetId="0" hidden="1">'Прил 4 '!$K:$L</definedName>
    <definedName name="Z_FE3E391D_53C4_45E2_A2F7_599AE94B14B8_.wvu.FilterData" localSheetId="0" hidden="1">'Прил 4 '!$A$12:$L$262</definedName>
    <definedName name="Z_FE3E391D_53C4_45E2_A2F7_599AE94B14B8_.wvu.PrintArea" localSheetId="0" hidden="1">'Прил 4 '!$A$1:$L$262</definedName>
    <definedName name="Z_FE3E391D_53C4_45E2_A2F7_599AE94B14B8_.wvu.PrintTitles" localSheetId="0" hidden="1">'Прил 4 '!$10:$11</definedName>
    <definedName name="_xlnm.Print_Titles" localSheetId="0">'Прил 4 '!$10:$11</definedName>
    <definedName name="CRITERIA" localSheetId="0">'Прил 4 '!$J$12:$L$262</definedName>
    <definedName name="_xlnm.Print_Area" localSheetId="0">'Прил 4 '!$A$1:$L$262</definedName>
  </definedNames>
  <calcPr fullCalcOnLoad="1"/>
</workbook>
</file>

<file path=xl/sharedStrings.xml><?xml version="1.0" encoding="utf-8"?>
<sst xmlns="http://schemas.openxmlformats.org/spreadsheetml/2006/main" count="2253" uniqueCount="390">
  <si>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</si>
  <si>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</si>
  <si>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</si>
  <si>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070</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</si>
  <si>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</si>
  <si>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</si>
  <si>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</si>
  <si>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</si>
  <si>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(работ)</t>
  </si>
  <si>
    <t>7554</t>
  </si>
  <si>
    <t>Прочие доходы от компенсации затрат бюджетов муниципальных районов</t>
  </si>
  <si>
    <t>024</t>
  </si>
  <si>
    <t>029</t>
  </si>
  <si>
    <t>Иные межбюджетные трансферты</t>
  </si>
  <si>
    <t>0200</t>
  </si>
  <si>
    <t>0300</t>
  </si>
  <si>
    <t>подгруппа доходов</t>
  </si>
  <si>
    <t>статья доходов</t>
  </si>
  <si>
    <t>подстатья доходов</t>
  </si>
  <si>
    <t>элемент доходов</t>
  </si>
  <si>
    <t>Код вида доходов бюджетов</t>
  </si>
  <si>
    <t>Код подвида доходов бюджетов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</si>
  <si>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</si>
  <si>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Субвенции бюджетам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</si>
  <si>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</si>
  <si>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Плата за сбросы загрязняющих веществ в водные объекты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</si>
  <si>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</si>
  <si>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</si>
  <si>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35</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</si>
  <si>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</si>
  <si>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140</t>
  </si>
  <si>
    <t>701</t>
  </si>
  <si>
    <t>150</t>
  </si>
  <si>
    <t>Государственная пошлина за выдачу разрешения на установку рекламной конструкции</t>
  </si>
  <si>
    <t>09</t>
  </si>
  <si>
    <t>050</t>
  </si>
  <si>
    <t>11</t>
  </si>
  <si>
    <t>ДОХОДЫ ОТ ИСПОЛЬЗОВАНИЯ ИМУЩЕСТВА, НАХОДЯЩЕГОСЯ В ГОСУДАРСТВЕННОЙ И МУНИЦИПАЛЬНОЙ СОБСТВЕННОСТИ</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</si>
  <si>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</si>
  <si>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</si>
  <si>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267</t>
  </si>
  <si>
    <t>Проценты, полученные от предоставления бюджетных кредитов внутри страны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</si>
  <si>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</si>
  <si>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</si>
  <si>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</si>
  <si>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</si>
  <si>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045</t>
  </si>
  <si>
    <t>12</t>
  </si>
  <si>
    <t>ПЛАТЕЖИ ПРИ ПОЛЬЗОВАНИИ ПРИРОДНЫМИ РЕСУРСАМИ</t>
  </si>
  <si>
    <t>295</t>
  </si>
  <si>
    <t>7409</t>
  </si>
  <si>
    <t>7408</t>
  </si>
  <si>
    <t>БЕЗВОЗМЕЗДНЫЕ ПОСТУПЛЕНИЯ ОТ ДРУГИХ БЮДЖЕТОВ БЮДЖЕТНОЙ СИСТЕМЫ РОССИЙСКОЙ ФЕДЕРАЦИИ</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</si>
  <si>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</si>
  <si>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</si>
  <si>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Налог на прибыль организаций, зачисляемый в бюджеты бюджетной системы Российской Федерации по соответствующим ставкам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</si>
  <si>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</si>
  <si>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</si>
  <si>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</si>
  <si>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Наименование кода поступлений в бюджет, группы, подгруппы, статьи, подстатьи, элемента, группы подвида, аналитической группы подвида доходов</t>
  </si>
  <si>
    <t>7429</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</si>
  <si>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</si>
  <si>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продажи земельных участков, находящихся в государственной и муниципальной собственности</t>
  </si>
  <si>
    <t>Сумма (рублей)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</si>
  <si>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</si>
  <si>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</si>
  <si>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</si>
  <si>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2823</t>
  </si>
  <si>
    <t>7523</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</si>
  <si>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</si>
  <si>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</si>
  <si>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7467</t>
  </si>
  <si>
    <t>7570</t>
  </si>
  <si>
    <t>075</t>
  </si>
  <si>
    <t>0525</t>
  </si>
  <si>
    <t>7521</t>
  </si>
  <si>
    <t>0527</t>
  </si>
  <si>
    <t>0528</t>
  </si>
  <si>
    <t>0616</t>
  </si>
  <si>
    <t>0532</t>
  </si>
  <si>
    <t>0530</t>
  </si>
  <si>
    <t>0529</t>
  </si>
  <si>
    <t>0531</t>
  </si>
  <si>
    <t>7588</t>
  </si>
  <si>
    <t>7564</t>
  </si>
  <si>
    <t>7552</t>
  </si>
  <si>
    <t>7517</t>
  </si>
  <si>
    <t>7515</t>
  </si>
  <si>
    <t>7601</t>
  </si>
  <si>
    <t>7604</t>
  </si>
  <si>
    <t>7514</t>
  </si>
  <si>
    <t>7516</t>
  </si>
  <si>
    <t>7577</t>
  </si>
  <si>
    <t>7518</t>
  </si>
  <si>
    <t>2822</t>
  </si>
  <si>
    <t>2821</t>
  </si>
  <si>
    <t>2824</t>
  </si>
  <si>
    <t>2826</t>
  </si>
  <si>
    <t>2827</t>
  </si>
  <si>
    <t>7522</t>
  </si>
  <si>
    <t>7524</t>
  </si>
  <si>
    <t>7526</t>
  </si>
  <si>
    <t>7527</t>
  </si>
  <si>
    <t>7529</t>
  </si>
  <si>
    <t>7456</t>
  </si>
  <si>
    <t>014</t>
  </si>
  <si>
    <t>04</t>
  </si>
  <si>
    <t>Субвенции бюджетам муниципальных районов на выполнение передаваемых полномочий субъектов Российской Федерации</t>
  </si>
  <si>
    <t>999</t>
  </si>
  <si>
    <t>Прочие субсидии бюджетам муниципальных районов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</si>
  <si>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</si>
  <si>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</si>
  <si>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t>
  </si>
  <si>
    <t>015</t>
  </si>
  <si>
    <t>Дотации бюджетам муниципальных районов на выравнивание бюджетной обеспеченности</t>
  </si>
  <si>
    <t>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</si>
  <si>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</si>
  <si>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первичного воинского учета на территориях, где отсутствуют военные комиссариаты</t>
  </si>
  <si>
    <t>БЕЗВОЗМЕЗДНЫЕ ПОСТУПЛЕНИЯ</t>
  </si>
  <si>
    <t>Субсидии бюджетам бюджетной системы Российской Федерации (межбюджетные субсидии)</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</si>
  <si>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</si>
  <si>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</si>
  <si>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220</t>
  </si>
  <si>
    <t>233</t>
  </si>
  <si>
    <t>240</t>
  </si>
  <si>
    <t>076</t>
  </si>
  <si>
    <t>048</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</si>
  <si>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</si>
  <si>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</si>
  <si>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</si>
  <si>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</si>
  <si>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053</t>
  </si>
  <si>
    <t>230</t>
  </si>
  <si>
    <t>250</t>
  </si>
  <si>
    <t>260</t>
  </si>
  <si>
    <t>Прочие субсидии</t>
  </si>
  <si>
    <t>2</t>
  </si>
  <si>
    <t>000</t>
  </si>
  <si>
    <t>00</t>
  </si>
  <si>
    <t>0000</t>
  </si>
  <si>
    <t>01</t>
  </si>
  <si>
    <t>02</t>
  </si>
  <si>
    <t>03</t>
  </si>
  <si>
    <t>05</t>
  </si>
  <si>
    <t>07</t>
  </si>
  <si>
    <t>Код главного администратора доходов бюджета</t>
  </si>
  <si>
    <t>группа доходов</t>
  </si>
  <si>
    <t>025</t>
  </si>
  <si>
    <t>1</t>
  </si>
  <si>
    <t>НАЛОГОВЫЕ И НЕНАЛОГОВЫЕ ДОХОДЫ</t>
  </si>
  <si>
    <t>182</t>
  </si>
  <si>
    <t>НАЛОГИ НА ПРИБЫЛЬ, ДОХОДЫ</t>
  </si>
  <si>
    <t>110</t>
  </si>
  <si>
    <t>Налог на прибыль организаций</t>
  </si>
  <si>
    <t>Налог на доходы физических лиц</t>
  </si>
  <si>
    <t>010</t>
  </si>
  <si>
    <t>020</t>
  </si>
  <si>
    <t>030</t>
  </si>
  <si>
    <t>040</t>
  </si>
  <si>
    <t>НАЛОГИ НА СОВОКУПНЫЙ ДОХОД</t>
  </si>
  <si>
    <t>Единый налог на вмененный доход для отдельных видов деятельности</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</si>
  <si>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</si>
  <si>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</si>
  <si>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</si>
  <si>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t>
  </si>
  <si>
    <t>Проценты, полученные от предоставления бюджетных кредитов внутри страны за счет средств бюджетов муниципальных районов</t>
  </si>
  <si>
    <t>10</t>
  </si>
  <si>
    <t>0100</t>
  </si>
  <si>
    <t>035</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</si>
  <si>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</si>
  <si>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174</t>
  </si>
  <si>
    <t>170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</si>
  <si>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</si>
  <si>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</si>
  <si>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013</t>
  </si>
  <si>
    <t>990</t>
  </si>
  <si>
    <t>Прочие доходы от оказания платных услуг (работ)</t>
  </si>
  <si>
    <t>995</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</si>
  <si>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</si>
  <si>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</si>
  <si>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</si>
  <si>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Плата за негативное воздействие на окружающую среду</t>
  </si>
  <si>
    <t>13</t>
  </si>
  <si>
    <t>130</t>
  </si>
  <si>
    <t>14</t>
  </si>
  <si>
    <t>ДОХОДЫ ОТ ПРОДАЖИ МАТЕРИАЛЬНЫХ И НЕМАТЕРИАЛЬНЫХ АКТИВОВ</t>
  </si>
  <si>
    <t>06</t>
  </si>
  <si>
    <t>430</t>
  </si>
  <si>
    <t>16</t>
  </si>
  <si>
    <t>ШТРАФЫ, САНКЦИИ, ВОЗМЕЩЕНИЕ УЩЕРБА</t>
  </si>
  <si>
    <t>201</t>
  </si>
  <si>
    <t>278</t>
  </si>
  <si>
    <t>19</t>
  </si>
  <si>
    <t>ВОЗВРАТ ОСТАТКОВ СУБСИДИЙ, СУБВЕНЦИЙ И ИНЫХ МЕЖБЮДЖЕТНЫХ ТРАНСФЕРТОВ, ИМЕЮЩИХ ЦЕЛЕВОЕ НАЗНАЧЕНИЕ, ПРОШЛЫХ ЛЕТ</t>
  </si>
  <si>
    <t>Дотации на выравнивание бюджетной обеспеченности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</si>
  <si>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</si>
  <si>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продажи земельных участков, государственная собственность на которые не разграничена</t>
  </si>
  <si>
    <t>274</t>
  </si>
  <si>
    <t xml:space="preserve">ВСЕГО ДОХОДОВ </t>
  </si>
  <si>
    <t>Налог, взимаемый в связи с применением патентной системы налогообложения</t>
  </si>
  <si>
    <t>300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</si>
  <si>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</si>
  <si>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310</t>
  </si>
  <si>
    <t>Плата по соглашениям об установлении сервитута в отношении земельных участков, государственная собственность на которые не разграничена</t>
  </si>
  <si>
    <t>7563</t>
  </si>
  <si>
    <t>30</t>
  </si>
  <si>
    <t>29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</si>
  <si>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</si>
  <si>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</si>
  <si>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40</t>
  </si>
  <si>
    <t>930</t>
  </si>
  <si>
    <t>15</t>
  </si>
  <si>
    <t>Дотации бюджетам бюджетной системы Российской Федерации</t>
  </si>
  <si>
    <t>20</t>
  </si>
  <si>
    <t>Субвенции бюджетам бюджетной системы Российской Федерации</t>
  </si>
  <si>
    <t>118</t>
  </si>
  <si>
    <t>60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</si>
  <si>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</si>
  <si>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411</t>
  </si>
  <si>
    <t>2829</t>
  </si>
  <si>
    <t>2921</t>
  </si>
  <si>
    <t>2922</t>
  </si>
  <si>
    <t>5515</t>
  </si>
  <si>
    <t>231</t>
  </si>
  <si>
    <t>на 2020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</si>
  <si>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</si>
  <si>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</si>
  <si>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</si>
  <si>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</si>
  <si>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</si>
  <si>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</si>
  <si>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</si>
  <si>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7649</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</si>
  <si>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</si>
  <si>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25</t>
  </si>
  <si>
    <t>Налог на прибыль организаций консолидированных групп налогоплательщиков, зачисляемый в бюджеты субъектов Российской Федерации</t>
  </si>
  <si>
    <t>314</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</si>
  <si>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</si>
  <si>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2924</t>
  </si>
  <si>
    <t>208</t>
  </si>
  <si>
    <t>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</si>
  <si>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</si>
  <si>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</si>
  <si>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</si>
  <si>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ОКАЗАНИЯ ПЛАТНЫХ УСЛУГ И КОМПЕНСАЦИИ ЗАТРАТ ГОСУДАРСТВА</t>
  </si>
  <si>
    <t>на 2021 год</t>
  </si>
  <si>
    <t>041</t>
  </si>
  <si>
    <t>042</t>
  </si>
  <si>
    <t>Плата за размещение отходов производства</t>
  </si>
  <si>
    <t>Плата за размещение твердых коммунальных отходов</t>
  </si>
  <si>
    <t>2820</t>
  </si>
  <si>
    <t>7483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</si>
  <si>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</si>
  <si>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241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</si>
  <si>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</si>
  <si>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251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</si>
  <si>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</si>
  <si>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261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</si>
  <si>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</si>
  <si>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519</t>
  </si>
  <si>
    <t>Субсидия бюджетам на поддержку отрасли культуры</t>
  </si>
  <si>
    <t>Субсидия бюджетам муниципальных районов на поддержку отрасли культуры</t>
  </si>
  <si>
    <t>7412</t>
  </si>
  <si>
    <t>7488</t>
  </si>
  <si>
    <t>7509</t>
  </si>
  <si>
    <t>7566</t>
  </si>
  <si>
    <t>7587</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</si>
  <si>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</si>
  <si>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районного бюджета на 2020 год и плановый период 2021-2022 годов</t>
  </si>
  <si>
    <t>на 2022 год</t>
  </si>
  <si>
    <t>аналитическая группа подвида доходов бюджетов</t>
  </si>
  <si>
    <t>группа подвида доходов бюджетов</t>
  </si>
  <si>
    <t>прил. 38 -5</t>
  </si>
  <si>
    <t>прил. 38 -4</t>
  </si>
  <si>
    <t>Налог, взимаемый в связи с применением упрощенной системы налогообложения</t>
  </si>
  <si>
    <t>011</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</si>
  <si>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</si>
  <si>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</si>
  <si>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</si>
  <si>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</si>
  <si>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021</t>
  </si>
  <si>
    <t>Единый налог на вмененный доход для отдельных видов деятельности (за налоговые периоды, истекшие до 1 января 2011 года)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</si>
  <si>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</si>
  <si>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031</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</si>
  <si>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</si>
  <si>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причиненного ущерба (убытков)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</si>
  <si>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</si>
  <si>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Платежи, уплачиваемые в целях возмещения вреда</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</si>
  <si>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</si>
  <si>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064</t>
  </si>
  <si>
    <t>060</t>
  </si>
  <si>
    <t>Платежи, уплачиваемые в целях возмещения вреда, причиняемого автомобильным дорогам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</si>
  <si>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</si>
  <si>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</si>
  <si>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</si>
  <si>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203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</si>
  <si>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</si>
  <si>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 (за нарушение поставщиками условий муниципальных контрактов или иных договоров, финансируемых за счет средств дорожного фонда)</t>
  </si>
  <si>
    <t>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</si>
  <si>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</si>
  <si>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7592</t>
  </si>
  <si>
    <t>0289</t>
  </si>
  <si>
    <t>7519</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</si>
  <si>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</si>
  <si>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</si>
  <si>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</si>
  <si>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</si>
  <si>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</si>
  <si>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063</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</si>
  <si>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</si>
  <si>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</si>
  <si>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073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</si>
  <si>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</si>
  <si>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2825</t>
  </si>
  <si>
    <t>2848</t>
  </si>
  <si>
    <t>2920</t>
  </si>
  <si>
    <t>7528</t>
  </si>
  <si>
    <t>7525</t>
  </si>
  <si>
    <t>1598</t>
  </si>
  <si>
    <t>1049</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</si>
  <si>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</si>
  <si>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</si>
  <si>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</si>
  <si>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</si>
  <si>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содержание памятников и памятных знаков, установленных в честь героической обороны поселка Диксон, в рамках подпрограммы «Сохранение культурного наследия» государственной программы Красноярского края «Развитие культуры и туризма»)</t>
  </si>
  <si>
    <t>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</si>
  <si>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</si>
  <si>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</si>
  <si>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 xml:space="preserve">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t>
  </si>
  <si>
    <t>Субвенции бюджетам муниципальных районов на выполнение передаваемых полномочий субъектов Российской Федерации (на обеспечение твердым топливом (углем), включая его доставку, граждан, проживающих на территории Таймырского Долгано-Ненецкого муниципального района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</si>
  <si>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Субвенции бюджетам муниципальных районов на выполнение передаваемых полномочий субъектов Российской Федерации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</si>
  <si>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Субвенции бюджетам муниципальных районов на выполнение передаваемых полномочий субъектов Российской Федерации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 «О социальной поддержке граждан, проживающих в Таймырском Долгано-Ненецком муниципальном районе Красноярского края»)</t>
  </si>
  <si>
    <t>Субвенции бюджетам муниципальных районов на выполнение передаваемых полномочий субъектов Российской Федерации (на ежемесячную социальную выплату (компенсацию)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</si>
  <si>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одеждой, обувью и мягким инвентарем обучающихся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</si>
  <si>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Субвенции бюджетам муниципальных районов на выполнение передаваемых полномочий субъектов Российской Федерации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</si>
  <si>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Субвенции бюджетам муниципальных районов на выполнение передаваемых полномочий субъектов Российской Федерации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</si>
  <si>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предоставление социальных выплат пенсионерам, выезжающим за пределы муниципального района, на приобретение (строительство) жилья)</t>
  </si>
  <si>
    <t>Субвенции бюджетам муниципальных районов на выполнение передаваемых полномочий субъектов Российской Федерации (на обеспечение лиц из числа коренных малочисленных народов Севера, осуществляющих виды традиционной хозяйственной деятельности – рыболовство, промысловая охота, медицинскими аптечками, содержащими лекарственные препараты и медицинские изделия)</t>
  </si>
  <si>
    <t>Субвенции бюджетам муниципальных районов на выполнение передаваемых полномочий субъектов Российской Федерации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t>
  </si>
  <si>
    <t>Субвенции бюджетам муниципальных районов на выполнение передаваемых полномочий субъектов Российской Федерации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</si>
  <si>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Субвенции бюджетам муниципальных районов на выполнение передаваемых полномочий субъектов Российской Федерации (на предоставление субсидий на возмещение части затрат, связанных с реализацией продукции охоты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охоты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охоты (мяса дикого северного оленя) и (или) водных биологических ресурсов, составляют представители коренных малочисленных народов Севера, проживающих в Таймырском Долгано-Ненецком муниципальном районе)</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</si>
  <si>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</si>
  <si>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</si>
  <si>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Субвенции бюджетам муниципальных районов на выполнение передаваемых полномочий субъектов Российской Федерации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</si>
  <si>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Субвенции бюджетам муниципальных районов на выполнение передаваемых полномочий субъектов Российской Федерации (на организацию выпуска приложения к газете «Таймыр», программ радиовещания и телевидения на языках коренных малочисленных народов Севера)</t>
  </si>
  <si>
    <t>Субвенции бюджетам муниципальных районов на выполнение передаваемых полномочий субъектов Российской Федерации (на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</si>
  <si>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 за счет средств краевого бюджета)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</si>
  <si>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</si>
  <si>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t>
  </si>
  <si>
    <t>Субвенции бюджетам муниципальных районов на выполнение передаваемых полномочий субъектов Российской Федерации (на организацию и проведение социально значимого мероприятия коренных малочисленных народов Севера День оленевода, а также конкурсов в рамках проведения социально значимого мероприятия коренных малочисленных народов Севера)</t>
  </si>
  <si>
    <t>Субвенции бюджетам муниципальных районов на выполнение передаваемых полномочий субъектов Российской Федерации (на предоставление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</si>
  <si>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</si>
  <si>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</si>
  <si>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</si>
  <si>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</si>
  <si>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</si>
  <si>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</si>
  <si>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</si>
  <si>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в области защиты территорий и населения от чрезвычайных ситуаций)</t>
  </si>
  <si>
    <t>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по решению вопросов поддержки сельскохозяйственного производства)</t>
  </si>
  <si>
    <t>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</si>
  <si>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</si>
  <si>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Субвенции бюджетам муниципальных районов на выполнение передаваемых полномочий субъектов Российской Федерации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</si>
  <si>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Субвенции бюджетам муниципальных районов на выполнение передаваемых полномочий субъектов Российской Федерации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</si>
  <si>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Субвенции бюджетам муниципальных районов на выполнение передаваемых полномочий субъектов Российской Федерации (на осуществление социальных выплат в целях поддержки традиционного образа жизни и традиционной хозяйственной деятельности коренных малочисленных народов Севера лицам, ведущим традиционный образ жизни и (или) осуществляющим традиционную хозяйственную деятельность, за изъятие особи волка (взрослой самки, взрослого самца, волка возраста до одного года) из естественной среды обитания в случае возникновения необходимости защиты их семей, имущества (в том числе оленьего стада) от нападения волков с учетом почтовых расходов или расходов российских кредитных организаций)</t>
  </si>
  <si>
    <t>Субвенции бюджетам муниципальных районов на выполнение передаваемых полномочий субъектов Российской Федерации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</si>
  <si>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Субвенции бюджетам муниципальных районов на выполнение передаваемых полномочий субъектов Российской Федерации (на обеспечение лиц из числа коренных малочисленных народов Севера, осуществляющих вид традиционной хозяйственной деятельности – оленеводство, медицинскими аптечками, содержащими лекарственные препараты и медицинские изделия)</t>
  </si>
  <si>
    <t>Субвенции бюджетам муниципальных районов на выполнение передаваемых полномочий субъектов Российской Федерации (на 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обучения студентов из числа коренных малочисленных народов Севера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</si>
  <si>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Субвенции бюджетам муниципальных районов на выполнение передаваемых полномочий субъектов Российской Федерации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</si>
  <si>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Субвенции бюджетам муниципальных районов на выполнение передаваемых полномочий субъектов Российской Федерации (на 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</si>
  <si>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</si>
  <si>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</si>
  <si>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</si>
  <si>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</si>
  <si>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</si>
  <si>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</si>
  <si>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</si>
  <si>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</si>
  <si>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</si>
  <si>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(на реализацию государственных полномочий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</si>
  <si>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</si>
  <si>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</si>
  <si>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области архивного дела, переданных органам местного самоуправления Красноярского края)</t>
  </si>
  <si>
    <t>Проценты, полученные от предоставления бюджетных кредитов внутри страны за счет средств бюджетов муниципальных районов (от предоставления бюджетных кредитов поселениям муниципального района)</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</si>
  <si>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</si>
  <si>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имущества, находящегося в оперативном управлении прочих учреждений)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</si>
  <si>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(прочие поступления от использования недвижимого имущества)</t>
  </si>
  <si>
    <t>Прочие доходы от компенсации затрат бюджетов муниципальных районов (прочие доходы по целевым средствам, поступающие в виде дебиторской задолженности прошлых лет)</t>
  </si>
  <si>
    <t>Прочие доходы от компенсации затрат бюджетов муниципальных районов (прочие доходы, получаемые учреждениями и предприятиями муниципального района)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</si>
  <si>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в части реализации объектов недвижимого имущества)</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</si>
</sst>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Red]\-#,##0.00\ "/>
    <numFmt numFmtId="173" formatCode="0.000"/>
    <numFmt numFmtId="174" formatCode="0.0%"/>
    <numFmt numFmtId="175" formatCode="#,##0_ ;[Red]\-#,##0\ "/>
    <numFmt numFmtId="176" formatCode="0.000%"/>
    <numFmt numFmtId="177" formatCode="0.0000%"/>
    <numFmt numFmtId="178" formatCode="#,##0.000"/>
    <numFmt numFmtId="179" formatCode="#,##0.0000"/>
    <numFmt numFmtId="180" formatCode="#,##0.0"/>
    <numFmt numFmtId="181" formatCode="0.00_ ;[Red]\-0.00\ "/>
    <numFmt numFmtId="182" formatCode="#,##0.0_ ;[Red]\-#,##0.0\ "/>
    <numFmt numFmtId="183" formatCode="#,##0.000_ ;[Red]\-#,##0.000\ "/>
    <numFmt numFmtId="184" formatCode="&quot;Да&quot;;&quot;Да&quot;;&quot;Нет&quot;"/>
    <numFmt numFmtId="185" formatCode="&quot;Истина&quot;;&quot;Истина&quot;;&quot;Ложь&quot;"/>
    <numFmt numFmtId="186" formatCode="&quot;Вкл&quot;;&quot;Вкл&quot;;&quot;Выкл&quot;"/>
    <numFmt numFmtId="187" formatCode="#,##0.00;[Red]\-#,##0.00;0.00"/>
    <numFmt numFmtId="188" formatCode="#,##0.0000_ ;[Red]\-#,##0.0000\ "/>
    <numFmt numFmtId="189" formatCode="#,##0.00000_ ;[Red]\-#,##0.00000\ "/>
    <numFmt numFmtId="190" formatCode="[$€-2]\ ###,000_);[Red]\([$€-2]\ ###,000\)"/>
    <numFmt numFmtId="191" formatCode="#,##0.000000_ ;[Red]\-#,##0.000000\ "/>
    <numFmt numFmtId="192" formatCode="#,##0.0000000_ ;[Red]\-#,##0.0000000\ "/>
    <numFmt numFmtId="193" formatCode="#,##0.00000"/>
    <numFmt numFmtId="194" formatCode="#,##0.000000"/>
    <numFmt numFmtId="195" formatCode="0.0"/>
    <numFmt numFmtId="196" formatCode="#,##0.00000000_ ;[Red]\-#,##0.00000000\ "/>
    <numFmt numFmtId="197" formatCode="#,##0.000000000_ ;[Red]\-#,##0.000000000\ "/>
    <numFmt numFmtId="198" formatCode="#,##0.0000000000_ ;[Red]\-#,##0.0000000000\ "/>
    <numFmt numFmtId="199" formatCode="0.000000"/>
    <numFmt numFmtId="200" formatCode="0.00000"/>
    <numFmt numFmtId="201" formatCode="0.0000"/>
    <numFmt numFmtId="202" formatCode="#,##0.00;[Red]#,##0.00"/>
    <numFmt numFmtId="203" formatCode="#,##0.00_ ;\-#,##0.00\ "/>
  </numFmts>
  <fonts count="49">
    <font>
      <sz val="10"/>
      <name val="Arial Cyr"/>
      <family val="0"/>
    </font>
    <font>
      <u val="single"/>
      <sz val="6.8"/>
      <color indexed="12"/>
      <name val="Times New Roman"/>
      <family val="1"/>
    </font>
    <font>
      <sz val="8"/>
      <name val="Times New Roman"/>
      <family val="1"/>
    </font>
    <font>
      <u val="single"/>
      <sz val="6.8"/>
      <color indexed="36"/>
      <name val="Times New Roman"/>
      <family val="1"/>
    </font>
    <font>
      <sz val="10"/>
      <name val="Arial"/>
      <family val="2"/>
    </font>
    <font>
      <sz val="8"/>
      <name val="Arial CYR"/>
      <family val="2"/>
    </font>
    <font>
      <sz val="10"/>
      <name val="Helv"/>
      <family val="0"/>
    </font>
    <font>
      <b/>
      <sz val="11"/>
      <name val="Times New Roman"/>
      <family val="1"/>
    </font>
    <font>
      <sz val="11"/>
      <name val="Times New Roman"/>
      <family val="1"/>
    </font>
    <font>
      <i/>
      <sz val="11"/>
      <name val="Times New Roman"/>
      <family val="1"/>
    </font>
    <font>
      <sz val="11"/>
      <color indexed="8"/>
      <name val="Calibri"/>
      <family val="2"/>
    </font>
    <font>
      <b/>
      <sz val="12"/>
      <name val="Times New Roman"/>
      <family val="1"/>
    </font>
    <font>
      <b/>
      <i/>
      <sz val="11"/>
      <name val="Times New Roman"/>
      <family val="1"/>
    </font>
    <font>
      <b/>
      <i/>
      <sz val="16"/>
      <name val="Times New Roman"/>
      <family val="1"/>
    </font>
    <font>
      <i/>
      <sz val="12"/>
      <name val="Times New Roman"/>
      <family val="1"/>
    </font>
    <font>
      <b/>
      <sz val="14"/>
      <name val="Times New Roman"/>
      <family val="1"/>
    </font>
    <font>
      <sz val="10"/>
      <color indexed="63"/>
      <name val="Arial Cyr"/>
      <family val="2"/>
    </font>
    <font>
      <sz val="10"/>
      <color indexed="9"/>
      <name val="Arial Cyr"/>
      <family val="2"/>
    </font>
    <font>
      <sz val="10"/>
      <color indexed="18"/>
      <name val="Arial Cyr"/>
      <family val="2"/>
    </font>
    <font>
      <b/>
      <sz val="10"/>
      <color indexed="63"/>
      <name val="Arial Cyr"/>
      <family val="2"/>
    </font>
    <font>
      <b/>
      <sz val="10"/>
      <color indexed="52"/>
      <name val="Arial Cyr"/>
      <family val="2"/>
    </font>
    <font>
      <b/>
      <sz val="15"/>
      <color indexed="18"/>
      <name val="Arial Cyr"/>
      <family val="2"/>
    </font>
    <font>
      <b/>
      <sz val="13"/>
      <color indexed="18"/>
      <name val="Arial Cyr"/>
      <family val="2"/>
    </font>
    <font>
      <b/>
      <sz val="11"/>
      <color indexed="18"/>
      <name val="Arial Cyr"/>
      <family val="2"/>
    </font>
    <font>
      <b/>
      <sz val="10"/>
      <color indexed="9"/>
      <name val="Arial Cyr"/>
      <family val="2"/>
    </font>
    <font>
      <b/>
      <sz val="18"/>
      <color indexed="18"/>
      <name val="Cambria"/>
      <family val="2"/>
    </font>
    <font>
      <sz val="10"/>
      <color indexed="19"/>
      <name val="Arial Cyr"/>
      <family val="2"/>
    </font>
    <font>
      <sz val="10"/>
      <color indexed="8"/>
      <name val="Arial Cyr"/>
      <family val="2"/>
    </font>
    <font>
      <i/>
      <sz val="10"/>
      <color indexed="23"/>
      <name val="Arial Cyr"/>
      <family val="2"/>
    </font>
    <font>
      <sz val="10"/>
      <color indexed="52"/>
      <name val="Arial Cyr"/>
      <family val="2"/>
    </font>
    <font>
      <sz val="10"/>
      <color indexed="10"/>
      <name val="Arial Cyr"/>
      <family val="2"/>
    </font>
    <font>
      <sz val="10"/>
      <color indexed="58"/>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0"/>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0"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lignment/>
      <protection/>
    </xf>
    <xf numFmtId="0" fontId="4"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6"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8" fillId="31" borderId="0" applyNumberFormat="0" applyBorder="0" applyAlignment="0" applyProtection="0"/>
  </cellStyleXfs>
  <cellXfs count="123">
    <xf numFmtId="0" fontId="0" fillId="0" borderId="0" xfId="0" applyAlignment="1">
      <alignment/>
    </xf>
    <xf numFmtId="0" fontId="9" fillId="32" borderId="0" xfId="0" applyFont="1" applyFill="1" applyAlignment="1">
      <alignment/>
    </xf>
    <xf numFmtId="0" fontId="7" fillId="32" borderId="0" xfId="0" applyFont="1" applyFill="1" applyAlignment="1">
      <alignment/>
    </xf>
    <xf numFmtId="0" fontId="8" fillId="32" borderId="0" xfId="0" applyFont="1" applyFill="1" applyAlignment="1">
      <alignment/>
    </xf>
    <xf numFmtId="0" fontId="7" fillId="32" borderId="0" xfId="0" applyFont="1" applyFill="1" applyBorder="1" applyAlignment="1">
      <alignment horizontal="right"/>
    </xf>
    <xf numFmtId="172" fontId="7" fillId="32" borderId="0" xfId="58" applyNumberFormat="1" applyFont="1" applyFill="1" applyBorder="1" applyAlignment="1">
      <alignment horizontal="right" vertical="center"/>
      <protection/>
    </xf>
    <xf numFmtId="0" fontId="9" fillId="32" borderId="0" xfId="0" applyFont="1" applyFill="1" applyBorder="1" applyAlignment="1">
      <alignment horizontal="right"/>
    </xf>
    <xf numFmtId="4" fontId="9" fillId="32" borderId="0" xfId="0" applyNumberFormat="1" applyFont="1" applyFill="1" applyBorder="1" applyAlignment="1">
      <alignment/>
    </xf>
    <xf numFmtId="0" fontId="8" fillId="32" borderId="0" xfId="0" applyFont="1" applyFill="1" applyBorder="1" applyAlignment="1">
      <alignment/>
    </xf>
    <xf numFmtId="172" fontId="9" fillId="32" borderId="0" xfId="0" applyNumberFormat="1" applyFont="1" applyFill="1" applyBorder="1" applyAlignment="1">
      <alignment horizontal="right"/>
    </xf>
    <xf numFmtId="4" fontId="7" fillId="32" borderId="10" xfId="60" applyNumberFormat="1" applyFont="1" applyFill="1" applyBorder="1" applyAlignment="1">
      <alignment horizontal="center" vertical="center" wrapText="1"/>
      <protection/>
    </xf>
    <xf numFmtId="4" fontId="8" fillId="32" borderId="0" xfId="0" applyNumberFormat="1" applyFont="1" applyFill="1" applyAlignment="1">
      <alignment/>
    </xf>
    <xf numFmtId="172" fontId="8" fillId="32" borderId="0" xfId="0" applyNumberFormat="1" applyFont="1" applyFill="1" applyAlignment="1">
      <alignment/>
    </xf>
    <xf numFmtId="172" fontId="7" fillId="32" borderId="0" xfId="0" applyNumberFormat="1" applyFont="1" applyFill="1" applyAlignment="1">
      <alignment/>
    </xf>
    <xf numFmtId="172" fontId="9" fillId="32" borderId="0" xfId="0" applyNumberFormat="1" applyFont="1" applyFill="1" applyAlignment="1">
      <alignment/>
    </xf>
    <xf numFmtId="172" fontId="9" fillId="32" borderId="0" xfId="0" applyNumberFormat="1" applyFont="1" applyFill="1" applyBorder="1" applyAlignment="1">
      <alignment/>
    </xf>
    <xf numFmtId="0" fontId="9" fillId="32" borderId="0" xfId="0" applyFont="1" applyFill="1" applyBorder="1" applyAlignment="1">
      <alignment/>
    </xf>
    <xf numFmtId="0" fontId="7" fillId="32" borderId="0" xfId="0" applyFont="1" applyFill="1" applyBorder="1" applyAlignment="1">
      <alignment/>
    </xf>
    <xf numFmtId="4" fontId="9" fillId="32" borderId="0" xfId="71" applyNumberFormat="1" applyFont="1" applyFill="1" applyBorder="1" applyAlignment="1">
      <alignment horizontal="right" vertical="center"/>
    </xf>
    <xf numFmtId="4" fontId="7" fillId="32" borderId="0" xfId="0" applyNumberFormat="1" applyFont="1" applyFill="1" applyAlignment="1">
      <alignment vertical="center"/>
    </xf>
    <xf numFmtId="4" fontId="8" fillId="32" borderId="0" xfId="0" applyNumberFormat="1" applyFont="1" applyFill="1" applyAlignment="1">
      <alignment vertical="center"/>
    </xf>
    <xf numFmtId="4" fontId="9" fillId="32" borderId="0" xfId="0" applyNumberFormat="1" applyFont="1" applyFill="1" applyAlignment="1">
      <alignment vertical="center"/>
    </xf>
    <xf numFmtId="4" fontId="8" fillId="32" borderId="0" xfId="0" applyNumberFormat="1" applyFont="1" applyFill="1" applyBorder="1" applyAlignment="1">
      <alignment vertical="center"/>
    </xf>
    <xf numFmtId="4" fontId="12" fillId="32" borderId="0" xfId="0" applyNumberFormat="1" applyFont="1" applyFill="1" applyAlignment="1">
      <alignment vertical="center"/>
    </xf>
    <xf numFmtId="0" fontId="9" fillId="32" borderId="0" xfId="0" applyFont="1" applyFill="1" applyAlignment="1">
      <alignment wrapText="1"/>
    </xf>
    <xf numFmtId="0" fontId="8" fillId="32" borderId="0" xfId="0" applyFont="1" applyFill="1" applyAlignment="1">
      <alignment horizontal="right"/>
    </xf>
    <xf numFmtId="172" fontId="9" fillId="32" borderId="10" xfId="71" applyNumberFormat="1" applyFont="1" applyFill="1" applyBorder="1" applyAlignment="1">
      <alignment horizontal="right" vertical="center"/>
    </xf>
    <xf numFmtId="0" fontId="8" fillId="32" borderId="10" xfId="59" applyFont="1" applyFill="1" applyBorder="1" applyAlignment="1">
      <alignment horizontal="justify" vertical="center" wrapText="1"/>
      <protection/>
    </xf>
    <xf numFmtId="0" fontId="8" fillId="32" borderId="10" xfId="0" applyFont="1" applyFill="1" applyBorder="1" applyAlignment="1">
      <alignment horizontal="justify" vertical="center" wrapText="1"/>
    </xf>
    <xf numFmtId="0" fontId="7" fillId="32" borderId="10" xfId="59" applyFont="1" applyFill="1" applyBorder="1" applyAlignment="1">
      <alignment horizontal="justify" vertical="center" wrapText="1"/>
      <protection/>
    </xf>
    <xf numFmtId="0" fontId="8" fillId="32" borderId="10" xfId="0" applyNumberFormat="1" applyFont="1" applyFill="1" applyBorder="1" applyAlignment="1">
      <alignment horizontal="justify" vertical="center" wrapText="1"/>
    </xf>
    <xf numFmtId="0" fontId="9" fillId="32" borderId="10" xfId="59" applyFont="1" applyFill="1" applyBorder="1" applyAlignment="1">
      <alignment horizontal="justify" vertical="center" wrapText="1"/>
      <protection/>
    </xf>
    <xf numFmtId="0" fontId="7" fillId="32" borderId="10" xfId="60" applyFont="1" applyFill="1" applyBorder="1" applyAlignment="1">
      <alignment horizontal="justify" vertical="center" wrapText="1"/>
      <protection/>
    </xf>
    <xf numFmtId="172" fontId="7" fillId="32" borderId="10" xfId="58" applyNumberFormat="1" applyFont="1" applyFill="1" applyBorder="1" applyAlignment="1">
      <alignment horizontal="right" vertical="center"/>
      <protection/>
    </xf>
    <xf numFmtId="172" fontId="7" fillId="32" borderId="10" xfId="71" applyNumberFormat="1" applyFont="1" applyFill="1" applyBorder="1" applyAlignment="1">
      <alignment horizontal="right" vertical="center"/>
    </xf>
    <xf numFmtId="172" fontId="8" fillId="32" borderId="10" xfId="71" applyNumberFormat="1" applyFont="1" applyFill="1" applyBorder="1" applyAlignment="1">
      <alignment horizontal="right" vertical="center"/>
    </xf>
    <xf numFmtId="172" fontId="8" fillId="32" borderId="10" xfId="55" applyNumberFormat="1" applyFont="1" applyFill="1" applyBorder="1" applyAlignment="1" applyProtection="1">
      <alignment horizontal="right" vertical="center"/>
      <protection hidden="1"/>
    </xf>
    <xf numFmtId="172" fontId="8" fillId="32" borderId="10" xfId="69" applyNumberFormat="1" applyFont="1" applyFill="1" applyBorder="1" applyAlignment="1">
      <alignment horizontal="right" vertical="center"/>
    </xf>
    <xf numFmtId="172" fontId="9" fillId="32" borderId="10" xfId="69" applyNumberFormat="1" applyFont="1" applyFill="1" applyBorder="1" applyAlignment="1">
      <alignment horizontal="right" vertical="center"/>
    </xf>
    <xf numFmtId="172" fontId="9" fillId="32" borderId="10" xfId="55" applyNumberFormat="1" applyFont="1" applyFill="1" applyBorder="1" applyAlignment="1" applyProtection="1">
      <alignment horizontal="right" vertical="center"/>
      <protection hidden="1"/>
    </xf>
    <xf numFmtId="172" fontId="7" fillId="32" borderId="10" xfId="69" applyNumberFormat="1" applyFont="1" applyFill="1" applyBorder="1" applyAlignment="1">
      <alignment horizontal="right" vertical="center" shrinkToFit="1"/>
    </xf>
    <xf numFmtId="172" fontId="8" fillId="32" borderId="10" xfId="69" applyNumberFormat="1" applyFont="1" applyFill="1" applyBorder="1" applyAlignment="1">
      <alignment horizontal="right" vertical="center" shrinkToFit="1"/>
    </xf>
    <xf numFmtId="49" fontId="9" fillId="32" borderId="10" xfId="71" applyNumberFormat="1" applyFont="1" applyFill="1" applyBorder="1" applyAlignment="1">
      <alignment horizontal="center" vertical="center"/>
    </xf>
    <xf numFmtId="49" fontId="7" fillId="32" borderId="10" xfId="58" applyNumberFormat="1" applyFont="1" applyFill="1" applyBorder="1" applyAlignment="1">
      <alignment horizontal="center" vertical="center"/>
      <protection/>
    </xf>
    <xf numFmtId="172" fontId="7" fillId="32" borderId="10" xfId="58" applyNumberFormat="1" applyFont="1" applyFill="1" applyBorder="1" applyAlignment="1">
      <alignment horizontal="justify" vertical="center" wrapText="1"/>
      <protection/>
    </xf>
    <xf numFmtId="49" fontId="7" fillId="32" borderId="10" xfId="71" applyNumberFormat="1" applyFont="1" applyFill="1" applyBorder="1" applyAlignment="1">
      <alignment horizontal="center" vertical="center"/>
    </xf>
    <xf numFmtId="49" fontId="8" fillId="32" borderId="10" xfId="71" applyNumberFormat="1" applyFont="1" applyFill="1" applyBorder="1" applyAlignment="1">
      <alignment horizontal="center" vertical="center"/>
    </xf>
    <xf numFmtId="0" fontId="8" fillId="32" borderId="10" xfId="60" applyFont="1" applyFill="1" applyBorder="1" applyAlignment="1">
      <alignment horizontal="justify" vertical="center" wrapText="1"/>
      <protection/>
    </xf>
    <xf numFmtId="4" fontId="7" fillId="32" borderId="0" xfId="55" applyNumberFormat="1" applyFont="1" applyFill="1" applyBorder="1" applyAlignment="1" applyProtection="1">
      <alignment horizontal="right" vertical="center"/>
      <protection hidden="1"/>
    </xf>
    <xf numFmtId="49" fontId="7" fillId="32" borderId="10" xfId="0" applyNumberFormat="1" applyFont="1" applyFill="1" applyBorder="1" applyAlignment="1">
      <alignment horizontal="center" vertical="center"/>
    </xf>
    <xf numFmtId="0" fontId="7" fillId="32" borderId="10" xfId="0" applyNumberFormat="1" applyFont="1" applyFill="1" applyBorder="1" applyAlignment="1">
      <alignment vertical="center" wrapText="1"/>
    </xf>
    <xf numFmtId="49" fontId="8" fillId="32" borderId="10" xfId="0" applyNumberFormat="1" applyFont="1" applyFill="1" applyBorder="1" applyAlignment="1">
      <alignment horizontal="center" vertical="center"/>
    </xf>
    <xf numFmtId="2" fontId="8" fillId="32" borderId="10" xfId="71" applyNumberFormat="1" applyFont="1" applyFill="1" applyBorder="1" applyAlignment="1">
      <alignment horizontal="center" vertical="center"/>
    </xf>
    <xf numFmtId="2" fontId="8" fillId="32" borderId="10" xfId="60" applyNumberFormat="1" applyFont="1" applyFill="1" applyBorder="1" applyAlignment="1">
      <alignment horizontal="justify" vertical="center" wrapText="1"/>
      <protection/>
    </xf>
    <xf numFmtId="0" fontId="7" fillId="32" borderId="10" xfId="60" applyFont="1" applyFill="1" applyBorder="1" applyAlignment="1" quotePrefix="1">
      <alignment horizontal="justify" vertical="center" wrapText="1"/>
      <protection/>
    </xf>
    <xf numFmtId="49" fontId="8" fillId="32" borderId="10" xfId="69" applyNumberFormat="1" applyFont="1" applyFill="1" applyBorder="1" applyAlignment="1">
      <alignment horizontal="center" vertical="center"/>
    </xf>
    <xf numFmtId="49" fontId="9" fillId="32" borderId="10" xfId="69" applyNumberFormat="1" applyFont="1" applyFill="1" applyBorder="1" applyAlignment="1">
      <alignment horizontal="center" vertical="center"/>
    </xf>
    <xf numFmtId="0" fontId="9" fillId="32" borderId="10" xfId="60" applyFont="1" applyFill="1" applyBorder="1" applyAlignment="1">
      <alignment horizontal="justify" vertical="center" wrapText="1"/>
      <protection/>
    </xf>
    <xf numFmtId="0" fontId="8" fillId="32" borderId="10" xfId="34" applyNumberFormat="1" applyFont="1" applyFill="1" applyBorder="1" applyAlignment="1">
      <alignment horizontal="justify" vertical="center" wrapText="1" readingOrder="1"/>
      <protection/>
    </xf>
    <xf numFmtId="4" fontId="9" fillId="32" borderId="0" xfId="0" applyNumberFormat="1" applyFont="1" applyFill="1" applyBorder="1" applyAlignment="1">
      <alignment vertical="center"/>
    </xf>
    <xf numFmtId="0" fontId="9" fillId="32" borderId="10" xfId="34" applyNumberFormat="1" applyFont="1" applyFill="1" applyBorder="1" applyAlignment="1">
      <alignment horizontal="justify" vertical="center" wrapText="1" readingOrder="1"/>
      <protection/>
    </xf>
    <xf numFmtId="49" fontId="9" fillId="32" borderId="10" xfId="0" applyNumberFormat="1" applyFont="1" applyFill="1" applyBorder="1" applyAlignment="1">
      <alignment horizontal="center" vertical="center"/>
    </xf>
    <xf numFmtId="49" fontId="9" fillId="32" borderId="10" xfId="0" applyNumberFormat="1" applyFont="1" applyFill="1" applyBorder="1" applyAlignment="1" applyProtection="1">
      <alignment horizontal="center" vertical="center"/>
      <protection locked="0"/>
    </xf>
    <xf numFmtId="0" fontId="9" fillId="32" borderId="10" xfId="0" applyNumberFormat="1" applyFont="1" applyFill="1" applyBorder="1" applyAlignment="1" applyProtection="1">
      <alignment vertical="center" wrapText="1"/>
      <protection locked="0"/>
    </xf>
    <xf numFmtId="49" fontId="7" fillId="32" borderId="10" xfId="0" applyNumberFormat="1" applyFont="1" applyFill="1" applyBorder="1" applyAlignment="1" applyProtection="1">
      <alignment horizontal="center" vertical="center"/>
      <protection locked="0"/>
    </xf>
    <xf numFmtId="0" fontId="7" fillId="32" borderId="10" xfId="0" applyNumberFormat="1" applyFont="1" applyFill="1" applyBorder="1" applyAlignment="1" applyProtection="1">
      <alignment vertical="center" wrapText="1"/>
      <protection locked="0"/>
    </xf>
    <xf numFmtId="49" fontId="8" fillId="32" borderId="10" xfId="0" applyNumberFormat="1" applyFont="1" applyFill="1" applyBorder="1" applyAlignment="1" applyProtection="1">
      <alignment horizontal="center" vertical="center"/>
      <protection locked="0"/>
    </xf>
    <xf numFmtId="0" fontId="8" fillId="32" borderId="10" xfId="0" applyNumberFormat="1" applyFont="1" applyFill="1" applyBorder="1" applyAlignment="1" applyProtection="1">
      <alignment vertical="center" wrapText="1"/>
      <protection locked="0"/>
    </xf>
    <xf numFmtId="0" fontId="9" fillId="32" borderId="10" xfId="0" applyFont="1" applyFill="1" applyBorder="1" applyAlignment="1">
      <alignment horizontal="justify" vertical="center" wrapText="1"/>
    </xf>
    <xf numFmtId="0" fontId="7" fillId="32" borderId="10" xfId="57" applyFont="1" applyFill="1" applyBorder="1" applyAlignment="1">
      <alignment horizontal="justify" vertical="center" wrapText="1"/>
      <protection/>
    </xf>
    <xf numFmtId="0" fontId="8" fillId="32" borderId="10" xfId="57" applyFont="1" applyFill="1" applyBorder="1" applyAlignment="1">
      <alignment horizontal="justify" vertical="center" wrapText="1"/>
      <protection/>
    </xf>
    <xf numFmtId="0" fontId="9" fillId="32" borderId="10" xfId="57" applyFont="1" applyFill="1" applyBorder="1" applyAlignment="1">
      <alignment horizontal="justify" vertical="center" wrapText="1"/>
      <protection/>
    </xf>
    <xf numFmtId="4" fontId="13" fillId="32" borderId="0" xfId="0" applyNumberFormat="1" applyFont="1" applyFill="1" applyAlignment="1">
      <alignment vertical="center"/>
    </xf>
    <xf numFmtId="173" fontId="7" fillId="32" borderId="10" xfId="58" applyNumberFormat="1" applyFont="1" applyFill="1" applyBorder="1" applyAlignment="1">
      <alignment horizontal="center" vertical="center"/>
      <protection/>
    </xf>
    <xf numFmtId="173" fontId="7" fillId="32" borderId="10" xfId="58" applyNumberFormat="1" applyFont="1" applyFill="1" applyBorder="1" applyAlignment="1">
      <alignment horizontal="justify" vertical="center" wrapText="1"/>
      <protection/>
    </xf>
    <xf numFmtId="49" fontId="8" fillId="32" borderId="10" xfId="59" applyNumberFormat="1" applyFont="1" applyFill="1" applyBorder="1" applyAlignment="1">
      <alignment horizontal="center" vertical="center"/>
      <protection/>
    </xf>
    <xf numFmtId="49" fontId="7" fillId="32" borderId="10" xfId="59" applyNumberFormat="1" applyFont="1" applyFill="1" applyBorder="1" applyAlignment="1">
      <alignment horizontal="center" vertical="center"/>
      <protection/>
    </xf>
    <xf numFmtId="49" fontId="9" fillId="32" borderId="10" xfId="59" applyNumberFormat="1" applyFont="1" applyFill="1" applyBorder="1" applyAlignment="1">
      <alignment horizontal="center" vertical="center"/>
      <protection/>
    </xf>
    <xf numFmtId="172" fontId="7" fillId="32" borderId="10" xfId="58" applyNumberFormat="1" applyFont="1" applyFill="1" applyBorder="1" applyAlignment="1" quotePrefix="1">
      <alignment horizontal="left" vertical="center" wrapText="1"/>
      <protection/>
    </xf>
    <xf numFmtId="172" fontId="7" fillId="0" borderId="10" xfId="69" applyNumberFormat="1" applyFont="1" applyFill="1" applyBorder="1" applyAlignment="1">
      <alignment horizontal="right" vertical="center" shrinkToFit="1"/>
    </xf>
    <xf numFmtId="172" fontId="9" fillId="0" borderId="10" xfId="69" applyNumberFormat="1" applyFont="1" applyFill="1" applyBorder="1" applyAlignment="1">
      <alignment horizontal="right" vertical="center" shrinkToFit="1"/>
    </xf>
    <xf numFmtId="172" fontId="7" fillId="0" borderId="10" xfId="71" applyNumberFormat="1" applyFont="1" applyFill="1" applyBorder="1" applyAlignment="1">
      <alignment horizontal="right" vertical="center"/>
    </xf>
    <xf numFmtId="172" fontId="8" fillId="0" borderId="10" xfId="71" applyNumberFormat="1" applyFont="1" applyFill="1" applyBorder="1" applyAlignment="1">
      <alignment horizontal="right" vertical="center"/>
    </xf>
    <xf numFmtId="172" fontId="9" fillId="0" borderId="10" xfId="71" applyNumberFormat="1" applyFont="1" applyFill="1" applyBorder="1" applyAlignment="1">
      <alignment horizontal="right" vertical="center"/>
    </xf>
    <xf numFmtId="172" fontId="8" fillId="0" borderId="10" xfId="69" applyNumberFormat="1" applyFont="1" applyFill="1" applyBorder="1" applyAlignment="1">
      <alignment horizontal="right" vertical="center" shrinkToFit="1"/>
    </xf>
    <xf numFmtId="172" fontId="8" fillId="0" borderId="10" xfId="0" applyNumberFormat="1" applyFont="1" applyFill="1" applyBorder="1" applyAlignment="1">
      <alignment vertical="center"/>
    </xf>
    <xf numFmtId="49" fontId="8" fillId="0" borderId="10" xfId="59" applyNumberFormat="1" applyFont="1" applyFill="1" applyBorder="1" applyAlignment="1">
      <alignment horizontal="center" vertical="center"/>
      <protection/>
    </xf>
    <xf numFmtId="4" fontId="15" fillId="32" borderId="0" xfId="0" applyNumberFormat="1" applyFont="1" applyFill="1" applyAlignment="1">
      <alignment vertical="center"/>
    </xf>
    <xf numFmtId="49" fontId="8" fillId="0" borderId="10" xfId="71" applyNumberFormat="1" applyFont="1" applyFill="1" applyBorder="1" applyAlignment="1">
      <alignment horizontal="center" vertical="center"/>
    </xf>
    <xf numFmtId="172" fontId="8" fillId="32" borderId="0" xfId="0" applyNumberFormat="1" applyFont="1" applyFill="1" applyBorder="1" applyAlignment="1">
      <alignment/>
    </xf>
    <xf numFmtId="49" fontId="7" fillId="0" borderId="10" xfId="0" applyNumberFormat="1" applyFont="1" applyFill="1" applyBorder="1" applyAlignment="1">
      <alignment horizontal="center" vertical="center"/>
    </xf>
    <xf numFmtId="3" fontId="7" fillId="32" borderId="0" xfId="0" applyNumberFormat="1" applyFont="1" applyFill="1" applyAlignment="1">
      <alignment vertical="center"/>
    </xf>
    <xf numFmtId="172" fontId="7" fillId="0" borderId="0" xfId="0" applyNumberFormat="1" applyFont="1" applyFill="1" applyAlignment="1">
      <alignment/>
    </xf>
    <xf numFmtId="49" fontId="8" fillId="32" borderId="10" xfId="59" applyNumberFormat="1" applyFont="1" applyFill="1" applyBorder="1" applyAlignment="1">
      <alignment horizontal="center" vertical="center" wrapText="1"/>
      <protection/>
    </xf>
    <xf numFmtId="49" fontId="8" fillId="0" borderId="10" xfId="59" applyNumberFormat="1" applyFont="1" applyFill="1" applyBorder="1" applyAlignment="1">
      <alignment horizontal="center" vertical="center" wrapText="1"/>
      <protection/>
    </xf>
    <xf numFmtId="3" fontId="8" fillId="32" borderId="0" xfId="0" applyNumberFormat="1" applyFont="1" applyFill="1" applyAlignment="1">
      <alignment vertical="center"/>
    </xf>
    <xf numFmtId="0" fontId="12" fillId="32" borderId="0" xfId="0" applyFont="1" applyFill="1" applyAlignment="1">
      <alignment/>
    </xf>
    <xf numFmtId="3" fontId="12" fillId="32" borderId="0" xfId="0" applyNumberFormat="1" applyFont="1" applyFill="1" applyAlignment="1">
      <alignment vertical="center"/>
    </xf>
    <xf numFmtId="180" fontId="7" fillId="0" borderId="10" xfId="0" applyNumberFormat="1" applyFont="1" applyFill="1" applyBorder="1" applyAlignment="1">
      <alignment vertical="center"/>
    </xf>
    <xf numFmtId="0" fontId="7" fillId="32" borderId="0" xfId="0" applyFont="1" applyFill="1" applyAlignment="1">
      <alignment vertical="center"/>
    </xf>
    <xf numFmtId="0" fontId="8" fillId="32" borderId="0" xfId="0" applyFont="1" applyFill="1" applyAlignment="1">
      <alignment horizontal="left" vertical="center"/>
    </xf>
    <xf numFmtId="0" fontId="8" fillId="32" borderId="0" xfId="0" applyFont="1" applyFill="1" applyBorder="1" applyAlignment="1">
      <alignment horizontal="justify" vertical="center" wrapText="1"/>
    </xf>
    <xf numFmtId="172" fontId="14" fillId="0" borderId="10" xfId="0" applyNumberFormat="1" applyFont="1" applyFill="1" applyBorder="1" applyAlignment="1">
      <alignment horizontal="right" vertical="center"/>
    </xf>
    <xf numFmtId="49" fontId="7" fillId="32" borderId="10" xfId="71" applyNumberFormat="1" applyFont="1" applyFill="1" applyBorder="1" applyAlignment="1">
      <alignment horizontal="center" vertical="center" textRotation="90" wrapText="1"/>
    </xf>
    <xf numFmtId="180" fontId="9" fillId="32" borderId="10" xfId="0" applyNumberFormat="1" applyFont="1" applyFill="1" applyBorder="1" applyAlignment="1">
      <alignment vertical="center"/>
    </xf>
    <xf numFmtId="180" fontId="8" fillId="32" borderId="10" xfId="0" applyNumberFormat="1" applyFont="1" applyFill="1" applyBorder="1" applyAlignment="1">
      <alignment vertical="center"/>
    </xf>
    <xf numFmtId="0" fontId="7" fillId="32" borderId="10" xfId="0" applyNumberFormat="1" applyFont="1" applyFill="1" applyBorder="1" applyAlignment="1">
      <alignment horizontal="center" vertical="center" textRotation="90" wrapText="1"/>
    </xf>
    <xf numFmtId="10" fontId="8" fillId="32" borderId="10" xfId="60" applyNumberFormat="1" applyFont="1" applyFill="1" applyBorder="1" applyAlignment="1">
      <alignment horizontal="justify" vertical="center" wrapText="1"/>
      <protection/>
    </xf>
    <xf numFmtId="10" fontId="9" fillId="32" borderId="10" xfId="60" applyNumberFormat="1" applyFont="1" applyFill="1" applyBorder="1" applyAlignment="1">
      <alignment horizontal="justify" vertical="center" wrapText="1"/>
      <protection/>
    </xf>
    <xf numFmtId="0" fontId="8" fillId="32" borderId="10" xfId="0" applyNumberFormat="1" applyFont="1" applyFill="1" applyBorder="1" applyAlignment="1">
      <alignment vertical="center" wrapText="1"/>
    </xf>
    <xf numFmtId="0" fontId="9" fillId="32" borderId="10" xfId="0" applyNumberFormat="1" applyFont="1" applyFill="1" applyBorder="1" applyAlignment="1">
      <alignment vertical="center" wrapText="1"/>
    </xf>
    <xf numFmtId="0" fontId="9" fillId="32" borderId="10" xfId="56" applyNumberFormat="1" applyFont="1" applyFill="1" applyBorder="1" applyAlignment="1" applyProtection="1">
      <alignment horizontal="justify" vertical="center" wrapText="1"/>
      <protection hidden="1"/>
    </xf>
    <xf numFmtId="172" fontId="9" fillId="33" borderId="0" xfId="71" applyNumberFormat="1" applyFont="1" applyFill="1" applyBorder="1" applyAlignment="1">
      <alignment horizontal="right" vertical="center"/>
    </xf>
    <xf numFmtId="49" fontId="9" fillId="32" borderId="0" xfId="71" applyNumberFormat="1" applyFont="1" applyFill="1" applyBorder="1" applyAlignment="1">
      <alignment horizontal="center" vertical="center"/>
    </xf>
    <xf numFmtId="0" fontId="8" fillId="32" borderId="10" xfId="67" applyFont="1" applyFill="1" applyBorder="1" applyAlignment="1">
      <alignment horizontal="justify" vertical="center" wrapText="1"/>
      <protection/>
    </xf>
    <xf numFmtId="0" fontId="8" fillId="32" borderId="0" xfId="0" applyFont="1" applyFill="1" applyBorder="1" applyAlignment="1">
      <alignment horizontal="justify" vertical="center" wrapText="1"/>
    </xf>
    <xf numFmtId="49" fontId="7" fillId="32" borderId="10" xfId="71" applyNumberFormat="1" applyFont="1" applyFill="1" applyBorder="1" applyAlignment="1">
      <alignment horizontal="center" vertical="center" wrapText="1"/>
    </xf>
    <xf numFmtId="0" fontId="0" fillId="32" borderId="10" xfId="0" applyFill="1" applyBorder="1" applyAlignment="1">
      <alignment horizontal="center" vertical="center" wrapText="1"/>
    </xf>
    <xf numFmtId="0" fontId="7" fillId="32" borderId="10" xfId="59" applyFont="1" applyFill="1" applyBorder="1" applyAlignment="1">
      <alignment horizontal="center" vertical="center" wrapText="1"/>
      <protection/>
    </xf>
    <xf numFmtId="0" fontId="7" fillId="32" borderId="0" xfId="0" applyFont="1" applyFill="1" applyAlignment="1">
      <alignment horizontal="center"/>
    </xf>
    <xf numFmtId="49" fontId="7" fillId="32" borderId="10" xfId="71" applyNumberFormat="1" applyFont="1" applyFill="1" applyBorder="1" applyAlignment="1">
      <alignment vertical="center" textRotation="90" wrapText="1"/>
    </xf>
    <xf numFmtId="0" fontId="7" fillId="32" borderId="10" xfId="0" applyFont="1" applyFill="1" applyBorder="1" applyAlignment="1">
      <alignment horizontal="center" vertical="center" wrapText="1"/>
    </xf>
    <xf numFmtId="172" fontId="11" fillId="32" borderId="10" xfId="60" applyNumberFormat="1" applyFont="1" applyFill="1" applyBorder="1" applyAlignment="1">
      <alignment horizontal="center" vertical="center" wrapText="1"/>
      <protection/>
    </xf>
  </cellXfs>
  <cellStyles count="59">
    <cellStyle name="Normal" xfId="0"/>
    <cellStyle name="_Прил 4 "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tmp_Прил 4 " xfId="55"/>
    <cellStyle name="Обычный_Tmp2" xfId="56"/>
    <cellStyle name="Обычный_Бюджет 2007" xfId="57"/>
    <cellStyle name="Обычный_КОНСОЛИДИРОВАННЫЙ БЮДЖЕТ 2005" xfId="58"/>
    <cellStyle name="Обычный_Лист1" xfId="59"/>
    <cellStyle name="Обычный_Приложения  к закону 1-2-4-5 "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Финансовый_Приложения  к закону 1-2-4-5 "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0033"/>
      <rgbColor rgb="00FFFFFF"/>
      <rgbColor rgb="00FF5D5D"/>
      <rgbColor rgb="00ADC5B2"/>
      <rgbColor rgb="004C5398"/>
      <rgbColor rgb="00FFFFCC"/>
      <rgbColor rgb="00E9B9E3"/>
      <rgbColor rgb="00CBE3DE"/>
      <rgbColor rgb="0090265B"/>
      <rgbColor rgb="00406848"/>
      <rgbColor rgb="00374371"/>
      <rgbColor rgb="00808000"/>
      <rgbColor rgb="008C649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7BED1"/>
      <rgbColor rgb="00E7F1EE"/>
      <rgbColor rgb="00D3ECCE"/>
      <rgbColor rgb="00FFFFE5"/>
      <rgbColor rgb="00E1E3EB"/>
      <rgbColor rgb="00F3D9F3"/>
      <rgbColor rgb="00D8CED5"/>
      <rgbColor rgb="00F3E5C3"/>
      <rgbColor rgb="00C3C6DF"/>
      <rgbColor rgb="00ADCFCE"/>
      <rgbColor rgb="00FFFF00"/>
      <rgbColor rgb="00E4D182"/>
      <rgbColor rgb="00FFCC00"/>
      <rgbColor rgb="00660066"/>
      <rgbColor rgb="00666699"/>
      <rgbColor rgb="00C0C0C0"/>
      <rgbColor rgb="00003366"/>
      <rgbColor rgb="00629269"/>
      <rgbColor rgb="00003300"/>
      <rgbColor rgb="00333300"/>
      <rgbColor rgb="00800000"/>
      <rgbColor rgb="00BB97AE"/>
      <rgbColor rgb="0000006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73"/>
  <sheetViews>
    <sheetView tabSelected="1" view="pageBreakPreview" zoomScale="89" zoomScaleNormal="75" zoomScaleSheetLayoutView="89" zoomScalePageLayoutView="70" workbookViewId="0" topLeftCell="A1">
      <pane xSplit="9" ySplit="11" topLeftCell="J225" activePane="bottomRight" state="frozen"/>
      <selection pane="topLeft" activeCell="A1" sqref="A1"/>
      <selection pane="topRight" activeCell="J1" sqref="J1"/>
      <selection pane="bottomLeft" activeCell="A7" sqref="A7"/>
      <selection pane="bottomRight" activeCell="N225" sqref="N225:R225"/>
    </sheetView>
  </sheetViews>
  <sheetFormatPr defaultColWidth="9.00390625" defaultRowHeight="12.75"/>
  <cols>
    <col min="1" max="1" width="5.75390625" style="3" customWidth="1"/>
    <col min="2" max="2" width="3.75390625" style="3" customWidth="1"/>
    <col min="3" max="3" width="3.625" style="3" customWidth="1"/>
    <col min="4" max="4" width="4.00390625" style="3" customWidth="1"/>
    <col min="5" max="5" width="4.75390625" style="3" customWidth="1"/>
    <col min="6" max="6" width="3.375" style="3" customWidth="1"/>
    <col min="7" max="7" width="5.75390625" style="3" customWidth="1"/>
    <col min="8" max="8" width="7.25390625" style="3" customWidth="1"/>
    <col min="9" max="9" width="85.125" style="3" customWidth="1"/>
    <col min="10" max="10" width="17.25390625" style="11" customWidth="1"/>
    <col min="11" max="12" width="17.125" style="11" customWidth="1"/>
    <col min="13" max="13" width="18.25390625" style="19" bestFit="1" customWidth="1"/>
    <col min="14" max="14" width="17.375" style="20" customWidth="1"/>
    <col min="15" max="15" width="19.625" style="20" customWidth="1"/>
    <col min="16" max="16" width="16.25390625" style="3" bestFit="1" customWidth="1"/>
    <col min="17" max="17" width="15.875" style="3" customWidth="1"/>
    <col min="18" max="18" width="18.00390625" style="3" customWidth="1"/>
    <col min="19" max="21" width="14.625" style="3" bestFit="1" customWidth="1"/>
    <col min="22" max="22" width="14.75390625" style="3" bestFit="1" customWidth="1"/>
    <col min="23" max="16384" width="9.125" style="3" customWidth="1"/>
  </cols>
  <sheetData>
    <row r="1" spans="9:12" ht="15">
      <c r="I1" s="4"/>
      <c r="J1" s="5"/>
      <c r="K1" s="5"/>
      <c r="L1" s="5"/>
    </row>
    <row r="2" spans="9:12" ht="15">
      <c r="I2" s="4"/>
      <c r="J2" s="5"/>
      <c r="K2" s="5"/>
      <c r="L2" s="5"/>
    </row>
    <row r="3" spans="9:12" ht="15">
      <c r="I3" s="4"/>
      <c r="J3" s="5"/>
      <c r="K3" s="5"/>
      <c r="L3" s="5"/>
    </row>
    <row r="4" spans="9:12" ht="15">
      <c r="I4" s="4"/>
      <c r="J4" s="5"/>
      <c r="K4" s="5"/>
      <c r="L4" s="5"/>
    </row>
    <row r="5" spans="9:12" ht="15">
      <c r="I5" s="4"/>
      <c r="J5" s="5"/>
      <c r="K5" s="5"/>
      <c r="L5" s="5"/>
    </row>
    <row r="6" spans="9:15" s="1" customFormat="1" ht="15">
      <c r="I6" s="6"/>
      <c r="J6" s="7"/>
      <c r="K6" s="7"/>
      <c r="L6" s="7"/>
      <c r="M6" s="23"/>
      <c r="N6" s="21"/>
      <c r="O6" s="21"/>
    </row>
    <row r="7" spans="9:15" s="1" customFormat="1" ht="15">
      <c r="I7" s="6"/>
      <c r="J7" s="7"/>
      <c r="K7" s="7"/>
      <c r="L7" s="7"/>
      <c r="M7" s="23"/>
      <c r="N7" s="21"/>
      <c r="O7" s="21"/>
    </row>
    <row r="8" spans="1:12" ht="15">
      <c r="A8" s="119" t="s">
        <v>268</v>
      </c>
      <c r="B8" s="119"/>
      <c r="C8" s="119"/>
      <c r="D8" s="119"/>
      <c r="E8" s="119"/>
      <c r="F8" s="119"/>
      <c r="G8" s="119"/>
      <c r="H8" s="119"/>
      <c r="I8" s="119"/>
      <c r="J8" s="119"/>
      <c r="K8" s="119"/>
      <c r="L8" s="119"/>
    </row>
    <row r="9" spans="1:12" ht="15">
      <c r="A9" s="8"/>
      <c r="B9" s="8"/>
      <c r="C9" s="8"/>
      <c r="D9" s="8"/>
      <c r="E9" s="8"/>
      <c r="F9" s="8"/>
      <c r="G9" s="8"/>
      <c r="H9" s="8"/>
      <c r="I9" s="8"/>
      <c r="J9" s="9"/>
      <c r="K9" s="9"/>
      <c r="L9" s="9"/>
    </row>
    <row r="10" spans="1:12" ht="54.75" customHeight="1">
      <c r="A10" s="120" t="s">
        <v>145</v>
      </c>
      <c r="B10" s="121" t="s">
        <v>20</v>
      </c>
      <c r="C10" s="121"/>
      <c r="D10" s="121"/>
      <c r="E10" s="121"/>
      <c r="F10" s="121"/>
      <c r="G10" s="116" t="s">
        <v>21</v>
      </c>
      <c r="H10" s="117"/>
      <c r="I10" s="118" t="s">
        <v>59</v>
      </c>
      <c r="J10" s="122" t="s">
        <v>63</v>
      </c>
      <c r="K10" s="122"/>
      <c r="L10" s="122"/>
    </row>
    <row r="11" spans="1:12" ht="108.75" customHeight="1">
      <c r="A11" s="120"/>
      <c r="B11" s="103" t="s">
        <v>146</v>
      </c>
      <c r="C11" s="103" t="s">
        <v>16</v>
      </c>
      <c r="D11" s="103" t="s">
        <v>17</v>
      </c>
      <c r="E11" s="103" t="s">
        <v>18</v>
      </c>
      <c r="F11" s="103" t="s">
        <v>19</v>
      </c>
      <c r="G11" s="106" t="s">
        <v>271</v>
      </c>
      <c r="H11" s="106" t="s">
        <v>270</v>
      </c>
      <c r="I11" s="118"/>
      <c r="J11" s="10" t="s">
        <v>224</v>
      </c>
      <c r="K11" s="10" t="s">
        <v>245</v>
      </c>
      <c r="L11" s="10" t="s">
        <v>269</v>
      </c>
    </row>
    <row r="12" spans="1:18" ht="15" customHeight="1">
      <c r="A12" s="43" t="s">
        <v>137</v>
      </c>
      <c r="B12" s="43" t="s">
        <v>148</v>
      </c>
      <c r="C12" s="43" t="s">
        <v>138</v>
      </c>
      <c r="D12" s="43" t="s">
        <v>138</v>
      </c>
      <c r="E12" s="43" t="s">
        <v>137</v>
      </c>
      <c r="F12" s="43" t="s">
        <v>138</v>
      </c>
      <c r="G12" s="43" t="s">
        <v>139</v>
      </c>
      <c r="H12" s="43" t="s">
        <v>137</v>
      </c>
      <c r="I12" s="44" t="s">
        <v>149</v>
      </c>
      <c r="J12" s="33">
        <f>J13+J22+J32+J46+J53+J85+J93+J118+J129</f>
        <v>1495613836.52</v>
      </c>
      <c r="K12" s="33">
        <f>K13+K22+K32+K46+K53+K85+K93+K118+K129</f>
        <v>1520599855.36</v>
      </c>
      <c r="L12" s="33">
        <f>L13+L22+L32+L46+L53+L85+L93+L118+L129</f>
        <v>1565089997.6699996</v>
      </c>
      <c r="N12" s="19"/>
      <c r="O12" s="19"/>
      <c r="P12" s="12"/>
      <c r="R12" s="12"/>
    </row>
    <row r="13" spans="1:12" ht="15">
      <c r="A13" s="45" t="s">
        <v>150</v>
      </c>
      <c r="B13" s="45" t="s">
        <v>148</v>
      </c>
      <c r="C13" s="45" t="s">
        <v>140</v>
      </c>
      <c r="D13" s="45" t="s">
        <v>138</v>
      </c>
      <c r="E13" s="45" t="s">
        <v>137</v>
      </c>
      <c r="F13" s="45" t="s">
        <v>138</v>
      </c>
      <c r="G13" s="45" t="s">
        <v>139</v>
      </c>
      <c r="H13" s="45" t="s">
        <v>137</v>
      </c>
      <c r="I13" s="32" t="s">
        <v>151</v>
      </c>
      <c r="J13" s="34">
        <f>J14+J18</f>
        <v>1059625748.8199999</v>
      </c>
      <c r="K13" s="34">
        <f>K14+K18</f>
        <v>1097507348.35</v>
      </c>
      <c r="L13" s="34">
        <f>L14+L18</f>
        <v>1140352464.1299999</v>
      </c>
    </row>
    <row r="14" spans="1:12" ht="15">
      <c r="A14" s="45" t="s">
        <v>150</v>
      </c>
      <c r="B14" s="45" t="s">
        <v>148</v>
      </c>
      <c r="C14" s="45" t="s">
        <v>140</v>
      </c>
      <c r="D14" s="45" t="s">
        <v>140</v>
      </c>
      <c r="E14" s="45" t="s">
        <v>137</v>
      </c>
      <c r="F14" s="45" t="s">
        <v>138</v>
      </c>
      <c r="G14" s="45" t="s">
        <v>139</v>
      </c>
      <c r="H14" s="45" t="s">
        <v>152</v>
      </c>
      <c r="I14" s="32" t="s">
        <v>153</v>
      </c>
      <c r="J14" s="34">
        <f>J15</f>
        <v>313372100</v>
      </c>
      <c r="K14" s="34">
        <f>K15</f>
        <v>325268018.29</v>
      </c>
      <c r="L14" s="34">
        <f>L15</f>
        <v>337940460.28000003</v>
      </c>
    </row>
    <row r="15" spans="1:12" ht="30">
      <c r="A15" s="46" t="s">
        <v>150</v>
      </c>
      <c r="B15" s="46" t="s">
        <v>148</v>
      </c>
      <c r="C15" s="46" t="s">
        <v>140</v>
      </c>
      <c r="D15" s="46" t="s">
        <v>140</v>
      </c>
      <c r="E15" s="46" t="s">
        <v>155</v>
      </c>
      <c r="F15" s="46" t="s">
        <v>138</v>
      </c>
      <c r="G15" s="46" t="s">
        <v>139</v>
      </c>
      <c r="H15" s="46" t="s">
        <v>152</v>
      </c>
      <c r="I15" s="47" t="s">
        <v>55</v>
      </c>
      <c r="J15" s="35">
        <f>J16+J17</f>
        <v>313372100</v>
      </c>
      <c r="K15" s="35">
        <f>K16+K17</f>
        <v>325268018.29</v>
      </c>
      <c r="L15" s="35">
        <f>L16+L17</f>
        <v>337940460.28000003</v>
      </c>
    </row>
    <row r="16" spans="1:13" ht="35.25" customHeight="1">
      <c r="A16" s="46" t="s">
        <v>150</v>
      </c>
      <c r="B16" s="46" t="s">
        <v>148</v>
      </c>
      <c r="C16" s="46" t="s">
        <v>140</v>
      </c>
      <c r="D16" s="46" t="s">
        <v>140</v>
      </c>
      <c r="E16" s="46" t="s">
        <v>115</v>
      </c>
      <c r="F16" s="46" t="s">
        <v>141</v>
      </c>
      <c r="G16" s="46" t="s">
        <v>139</v>
      </c>
      <c r="H16" s="46" t="s">
        <v>152</v>
      </c>
      <c r="I16" s="47" t="s">
        <v>61</v>
      </c>
      <c r="J16" s="36">
        <v>313311610.1</v>
      </c>
      <c r="K16" s="36">
        <v>325205232.13</v>
      </c>
      <c r="L16" s="36">
        <v>337875227.97</v>
      </c>
      <c r="M16" s="48"/>
    </row>
    <row r="17" spans="1:13" ht="35.25" customHeight="1">
      <c r="A17" s="46" t="s">
        <v>150</v>
      </c>
      <c r="B17" s="46" t="s">
        <v>148</v>
      </c>
      <c r="C17" s="46" t="s">
        <v>140</v>
      </c>
      <c r="D17" s="46" t="s">
        <v>140</v>
      </c>
      <c r="E17" s="46" t="s">
        <v>105</v>
      </c>
      <c r="F17" s="46" t="s">
        <v>141</v>
      </c>
      <c r="G17" s="46" t="s">
        <v>139</v>
      </c>
      <c r="H17" s="46" t="s">
        <v>152</v>
      </c>
      <c r="I17" s="47" t="s">
        <v>235</v>
      </c>
      <c r="J17" s="36">
        <v>60489.9</v>
      </c>
      <c r="K17" s="35">
        <v>62786.16</v>
      </c>
      <c r="L17" s="35">
        <v>65232.31</v>
      </c>
      <c r="M17" s="48"/>
    </row>
    <row r="18" spans="1:13" ht="15">
      <c r="A18" s="45" t="s">
        <v>150</v>
      </c>
      <c r="B18" s="45" t="s">
        <v>148</v>
      </c>
      <c r="C18" s="45" t="s">
        <v>140</v>
      </c>
      <c r="D18" s="45" t="s">
        <v>141</v>
      </c>
      <c r="E18" s="45" t="s">
        <v>137</v>
      </c>
      <c r="F18" s="45" t="s">
        <v>140</v>
      </c>
      <c r="G18" s="45" t="s">
        <v>139</v>
      </c>
      <c r="H18" s="45" t="s">
        <v>152</v>
      </c>
      <c r="I18" s="32" t="s">
        <v>154</v>
      </c>
      <c r="J18" s="34">
        <f>J19+J20+J21</f>
        <v>746253648.8199999</v>
      </c>
      <c r="K18" s="34">
        <f>K19+K20+K21</f>
        <v>772239330.06</v>
      </c>
      <c r="L18" s="34">
        <f>L19+L20+L21</f>
        <v>802412003.8499999</v>
      </c>
      <c r="M18" s="48"/>
    </row>
    <row r="19" spans="1:12" ht="57.75" customHeight="1">
      <c r="A19" s="46" t="s">
        <v>150</v>
      </c>
      <c r="B19" s="46" t="s">
        <v>148</v>
      </c>
      <c r="C19" s="46" t="s">
        <v>140</v>
      </c>
      <c r="D19" s="46" t="s">
        <v>141</v>
      </c>
      <c r="E19" s="46" t="s">
        <v>155</v>
      </c>
      <c r="F19" s="46" t="s">
        <v>140</v>
      </c>
      <c r="G19" s="46" t="s">
        <v>139</v>
      </c>
      <c r="H19" s="46" t="s">
        <v>152</v>
      </c>
      <c r="I19" s="47" t="s">
        <v>27</v>
      </c>
      <c r="J19" s="35">
        <v>742859389.38</v>
      </c>
      <c r="K19" s="35">
        <v>768631232.28</v>
      </c>
      <c r="L19" s="35">
        <v>798576595.91</v>
      </c>
    </row>
    <row r="20" spans="1:12" ht="78" customHeight="1">
      <c r="A20" s="46" t="s">
        <v>150</v>
      </c>
      <c r="B20" s="46" t="s">
        <v>148</v>
      </c>
      <c r="C20" s="46" t="s">
        <v>140</v>
      </c>
      <c r="D20" s="46" t="s">
        <v>141</v>
      </c>
      <c r="E20" s="46" t="s">
        <v>156</v>
      </c>
      <c r="F20" s="46" t="s">
        <v>140</v>
      </c>
      <c r="G20" s="46" t="s">
        <v>139</v>
      </c>
      <c r="H20" s="46" t="s">
        <v>152</v>
      </c>
      <c r="I20" s="47" t="s">
        <v>225</v>
      </c>
      <c r="J20" s="35">
        <v>551210.38</v>
      </c>
      <c r="K20" s="35">
        <v>585936.63</v>
      </c>
      <c r="L20" s="35">
        <v>622850.64</v>
      </c>
    </row>
    <row r="21" spans="1:12" ht="29.25" customHeight="1">
      <c r="A21" s="46" t="s">
        <v>150</v>
      </c>
      <c r="B21" s="46" t="s">
        <v>148</v>
      </c>
      <c r="C21" s="46" t="s">
        <v>140</v>
      </c>
      <c r="D21" s="46" t="s">
        <v>141</v>
      </c>
      <c r="E21" s="46" t="s">
        <v>157</v>
      </c>
      <c r="F21" s="46" t="s">
        <v>140</v>
      </c>
      <c r="G21" s="46" t="s">
        <v>139</v>
      </c>
      <c r="H21" s="46" t="s">
        <v>152</v>
      </c>
      <c r="I21" s="47" t="s">
        <v>226</v>
      </c>
      <c r="J21" s="35">
        <v>2843049.06</v>
      </c>
      <c r="K21" s="35">
        <v>3022161.15</v>
      </c>
      <c r="L21" s="35">
        <v>3212557.3</v>
      </c>
    </row>
    <row r="22" spans="1:12" ht="31.5" customHeight="1">
      <c r="A22" s="45">
        <v>100</v>
      </c>
      <c r="B22" s="49" t="s">
        <v>148</v>
      </c>
      <c r="C22" s="49" t="s">
        <v>142</v>
      </c>
      <c r="D22" s="49" t="s">
        <v>138</v>
      </c>
      <c r="E22" s="49" t="s">
        <v>137</v>
      </c>
      <c r="F22" s="49" t="s">
        <v>138</v>
      </c>
      <c r="G22" s="49" t="s">
        <v>139</v>
      </c>
      <c r="H22" s="49" t="s">
        <v>137</v>
      </c>
      <c r="I22" s="50" t="s">
        <v>129</v>
      </c>
      <c r="J22" s="34">
        <f>J23</f>
        <v>10577000</v>
      </c>
      <c r="K22" s="34">
        <f>K23</f>
        <v>10951600</v>
      </c>
      <c r="L22" s="34">
        <f>L23</f>
        <v>11403200</v>
      </c>
    </row>
    <row r="23" spans="1:12" ht="31.5" customHeight="1">
      <c r="A23" s="45">
        <v>100</v>
      </c>
      <c r="B23" s="49" t="s">
        <v>148</v>
      </c>
      <c r="C23" s="49" t="s">
        <v>142</v>
      </c>
      <c r="D23" s="49" t="s">
        <v>141</v>
      </c>
      <c r="E23" s="49" t="s">
        <v>137</v>
      </c>
      <c r="F23" s="49" t="s">
        <v>140</v>
      </c>
      <c r="G23" s="49" t="s">
        <v>139</v>
      </c>
      <c r="H23" s="49" t="s">
        <v>152</v>
      </c>
      <c r="I23" s="50" t="s">
        <v>130</v>
      </c>
      <c r="J23" s="34">
        <f>J24+J26+J28+J30</f>
        <v>10577000</v>
      </c>
      <c r="K23" s="34">
        <f>K24+K26+K28+K30</f>
        <v>10951600</v>
      </c>
      <c r="L23" s="34">
        <f>L24+L26+L28+L30</f>
        <v>11403200</v>
      </c>
    </row>
    <row r="24" spans="1:12" ht="45">
      <c r="A24" s="46">
        <v>100</v>
      </c>
      <c r="B24" s="51" t="s">
        <v>148</v>
      </c>
      <c r="C24" s="51" t="s">
        <v>142</v>
      </c>
      <c r="D24" s="51" t="s">
        <v>141</v>
      </c>
      <c r="E24" s="51" t="s">
        <v>132</v>
      </c>
      <c r="F24" s="51" t="s">
        <v>140</v>
      </c>
      <c r="G24" s="51" t="s">
        <v>139</v>
      </c>
      <c r="H24" s="51" t="s">
        <v>152</v>
      </c>
      <c r="I24" s="30" t="s">
        <v>64</v>
      </c>
      <c r="J24" s="35">
        <f>J25</f>
        <v>4846700</v>
      </c>
      <c r="K24" s="35">
        <f>K25</f>
        <v>5048500</v>
      </c>
      <c r="L24" s="35">
        <f>L25</f>
        <v>5248600</v>
      </c>
    </row>
    <row r="25" spans="1:12" ht="75">
      <c r="A25" s="46">
        <v>100</v>
      </c>
      <c r="B25" s="51" t="s">
        <v>148</v>
      </c>
      <c r="C25" s="51" t="s">
        <v>142</v>
      </c>
      <c r="D25" s="51" t="s">
        <v>141</v>
      </c>
      <c r="E25" s="51" t="s">
        <v>223</v>
      </c>
      <c r="F25" s="51" t="s">
        <v>140</v>
      </c>
      <c r="G25" s="51" t="s">
        <v>139</v>
      </c>
      <c r="H25" s="51" t="s">
        <v>152</v>
      </c>
      <c r="I25" s="30" t="s">
        <v>252</v>
      </c>
      <c r="J25" s="35">
        <v>4846700</v>
      </c>
      <c r="K25" s="35">
        <v>5048500</v>
      </c>
      <c r="L25" s="35">
        <v>5248600</v>
      </c>
    </row>
    <row r="26" spans="1:12" ht="60">
      <c r="A26" s="46">
        <v>100</v>
      </c>
      <c r="B26" s="51" t="s">
        <v>148</v>
      </c>
      <c r="C26" s="51" t="s">
        <v>142</v>
      </c>
      <c r="D26" s="51" t="s">
        <v>141</v>
      </c>
      <c r="E26" s="51" t="s">
        <v>124</v>
      </c>
      <c r="F26" s="51" t="s">
        <v>140</v>
      </c>
      <c r="G26" s="51" t="s">
        <v>139</v>
      </c>
      <c r="H26" s="51" t="s">
        <v>152</v>
      </c>
      <c r="I26" s="28" t="s">
        <v>69</v>
      </c>
      <c r="J26" s="35">
        <f>J27</f>
        <v>25000</v>
      </c>
      <c r="K26" s="35">
        <f>K27</f>
        <v>25300</v>
      </c>
      <c r="L26" s="35">
        <f>L27</f>
        <v>25900</v>
      </c>
    </row>
    <row r="27" spans="1:12" ht="90">
      <c r="A27" s="46">
        <v>100</v>
      </c>
      <c r="B27" s="51" t="s">
        <v>148</v>
      </c>
      <c r="C27" s="51" t="s">
        <v>142</v>
      </c>
      <c r="D27" s="51" t="s">
        <v>141</v>
      </c>
      <c r="E27" s="51" t="s">
        <v>253</v>
      </c>
      <c r="F27" s="51" t="s">
        <v>140</v>
      </c>
      <c r="G27" s="51" t="s">
        <v>139</v>
      </c>
      <c r="H27" s="51" t="s">
        <v>152</v>
      </c>
      <c r="I27" s="28" t="s">
        <v>254</v>
      </c>
      <c r="J27" s="35">
        <v>25000</v>
      </c>
      <c r="K27" s="35">
        <v>25300</v>
      </c>
      <c r="L27" s="35">
        <v>25900</v>
      </c>
    </row>
    <row r="28" spans="1:12" ht="45">
      <c r="A28" s="46">
        <v>100</v>
      </c>
      <c r="B28" s="51" t="s">
        <v>148</v>
      </c>
      <c r="C28" s="51" t="s">
        <v>142</v>
      </c>
      <c r="D28" s="51" t="s">
        <v>141</v>
      </c>
      <c r="E28" s="51" t="s">
        <v>133</v>
      </c>
      <c r="F28" s="51" t="s">
        <v>140</v>
      </c>
      <c r="G28" s="51" t="s">
        <v>139</v>
      </c>
      <c r="H28" s="51" t="s">
        <v>152</v>
      </c>
      <c r="I28" s="28" t="s">
        <v>65</v>
      </c>
      <c r="J28" s="35">
        <f>J29</f>
        <v>6330800</v>
      </c>
      <c r="K28" s="35">
        <f>K29</f>
        <v>6576000</v>
      </c>
      <c r="L28" s="35">
        <f>L29</f>
        <v>6794900</v>
      </c>
    </row>
    <row r="29" spans="1:12" ht="75">
      <c r="A29" s="46">
        <v>100</v>
      </c>
      <c r="B29" s="51" t="s">
        <v>148</v>
      </c>
      <c r="C29" s="51" t="s">
        <v>142</v>
      </c>
      <c r="D29" s="51" t="s">
        <v>141</v>
      </c>
      <c r="E29" s="51" t="s">
        <v>255</v>
      </c>
      <c r="F29" s="51" t="s">
        <v>140</v>
      </c>
      <c r="G29" s="51" t="s">
        <v>139</v>
      </c>
      <c r="H29" s="51" t="s">
        <v>152</v>
      </c>
      <c r="I29" s="28" t="s">
        <v>256</v>
      </c>
      <c r="J29" s="35">
        <v>6330800</v>
      </c>
      <c r="K29" s="35">
        <v>6576000</v>
      </c>
      <c r="L29" s="35">
        <v>6794900</v>
      </c>
    </row>
    <row r="30" spans="1:12" ht="45">
      <c r="A30" s="46">
        <v>100</v>
      </c>
      <c r="B30" s="51" t="s">
        <v>148</v>
      </c>
      <c r="C30" s="51" t="s">
        <v>142</v>
      </c>
      <c r="D30" s="51" t="s">
        <v>141</v>
      </c>
      <c r="E30" s="51" t="s">
        <v>134</v>
      </c>
      <c r="F30" s="51" t="s">
        <v>140</v>
      </c>
      <c r="G30" s="51" t="s">
        <v>139</v>
      </c>
      <c r="H30" s="51" t="s">
        <v>152</v>
      </c>
      <c r="I30" s="28" t="s">
        <v>66</v>
      </c>
      <c r="J30" s="35">
        <f>J31</f>
        <v>-625500</v>
      </c>
      <c r="K30" s="35">
        <f>K31</f>
        <v>-698200</v>
      </c>
      <c r="L30" s="35">
        <f>L31</f>
        <v>-666200</v>
      </c>
    </row>
    <row r="31" spans="1:12" ht="75">
      <c r="A31" s="46">
        <v>100</v>
      </c>
      <c r="B31" s="51" t="s">
        <v>148</v>
      </c>
      <c r="C31" s="51" t="s">
        <v>142</v>
      </c>
      <c r="D31" s="51" t="s">
        <v>141</v>
      </c>
      <c r="E31" s="51" t="s">
        <v>257</v>
      </c>
      <c r="F31" s="51" t="s">
        <v>140</v>
      </c>
      <c r="G31" s="51" t="s">
        <v>139</v>
      </c>
      <c r="H31" s="51" t="s">
        <v>152</v>
      </c>
      <c r="I31" s="28" t="s">
        <v>258</v>
      </c>
      <c r="J31" s="35">
        <v>-625500</v>
      </c>
      <c r="K31" s="35">
        <v>-698200</v>
      </c>
      <c r="L31" s="35">
        <v>-666200</v>
      </c>
    </row>
    <row r="32" spans="1:12" ht="15">
      <c r="A32" s="45" t="s">
        <v>150</v>
      </c>
      <c r="B32" s="45" t="s">
        <v>148</v>
      </c>
      <c r="C32" s="45" t="s">
        <v>143</v>
      </c>
      <c r="D32" s="45" t="s">
        <v>138</v>
      </c>
      <c r="E32" s="45" t="s">
        <v>137</v>
      </c>
      <c r="F32" s="45" t="s">
        <v>138</v>
      </c>
      <c r="G32" s="45" t="s">
        <v>139</v>
      </c>
      <c r="H32" s="45" t="s">
        <v>137</v>
      </c>
      <c r="I32" s="32" t="s">
        <v>159</v>
      </c>
      <c r="J32" s="34">
        <f>J33+J39+J42+J44</f>
        <v>47255447.93</v>
      </c>
      <c r="K32" s="34">
        <f>K33+K39+K42+K44</f>
        <v>28994920.240000002</v>
      </c>
      <c r="L32" s="34">
        <f>L33+L39+L42+L44</f>
        <v>21794127.6</v>
      </c>
    </row>
    <row r="33" spans="1:12" ht="15">
      <c r="A33" s="46" t="s">
        <v>150</v>
      </c>
      <c r="B33" s="46" t="s">
        <v>148</v>
      </c>
      <c r="C33" s="46" t="s">
        <v>143</v>
      </c>
      <c r="D33" s="46" t="s">
        <v>140</v>
      </c>
      <c r="E33" s="46" t="s">
        <v>137</v>
      </c>
      <c r="F33" s="46" t="s">
        <v>138</v>
      </c>
      <c r="G33" s="46" t="s">
        <v>139</v>
      </c>
      <c r="H33" s="46" t="s">
        <v>152</v>
      </c>
      <c r="I33" s="107" t="s">
        <v>274</v>
      </c>
      <c r="J33" s="35">
        <f>J34+J37</f>
        <v>21304800</v>
      </c>
      <c r="K33" s="35">
        <f>K34+K37</f>
        <v>21433800</v>
      </c>
      <c r="L33" s="35">
        <f>L34+L37</f>
        <v>20334500</v>
      </c>
    </row>
    <row r="34" spans="1:12" ht="30">
      <c r="A34" s="46" t="s">
        <v>150</v>
      </c>
      <c r="B34" s="46" t="s">
        <v>148</v>
      </c>
      <c r="C34" s="46" t="s">
        <v>143</v>
      </c>
      <c r="D34" s="46" t="s">
        <v>140</v>
      </c>
      <c r="E34" s="46" t="s">
        <v>155</v>
      </c>
      <c r="F34" s="46" t="s">
        <v>140</v>
      </c>
      <c r="G34" s="46" t="s">
        <v>139</v>
      </c>
      <c r="H34" s="46" t="s">
        <v>152</v>
      </c>
      <c r="I34" s="107" t="s">
        <v>276</v>
      </c>
      <c r="J34" s="35">
        <f>J35+J36</f>
        <v>16862500</v>
      </c>
      <c r="K34" s="35">
        <f>K35+K36</f>
        <v>16974900</v>
      </c>
      <c r="L34" s="35">
        <f>L35+L36</f>
        <v>15852700</v>
      </c>
    </row>
    <row r="35" spans="1:15" s="1" customFormat="1" ht="30">
      <c r="A35" s="42" t="s">
        <v>150</v>
      </c>
      <c r="B35" s="42" t="s">
        <v>148</v>
      </c>
      <c r="C35" s="42" t="s">
        <v>143</v>
      </c>
      <c r="D35" s="42" t="s">
        <v>140</v>
      </c>
      <c r="E35" s="42" t="s">
        <v>275</v>
      </c>
      <c r="F35" s="42" t="s">
        <v>140</v>
      </c>
      <c r="G35" s="42" t="s">
        <v>139</v>
      </c>
      <c r="H35" s="42" t="s">
        <v>152</v>
      </c>
      <c r="I35" s="108" t="s">
        <v>276</v>
      </c>
      <c r="J35" s="26">
        <v>16833200</v>
      </c>
      <c r="K35" s="26">
        <v>16950800</v>
      </c>
      <c r="L35" s="26">
        <v>15832800</v>
      </c>
      <c r="M35" s="23"/>
      <c r="N35" s="21"/>
      <c r="O35" s="21"/>
    </row>
    <row r="36" spans="1:15" s="1" customFormat="1" ht="30">
      <c r="A36" s="42" t="s">
        <v>150</v>
      </c>
      <c r="B36" s="42" t="s">
        <v>148</v>
      </c>
      <c r="C36" s="42" t="s">
        <v>143</v>
      </c>
      <c r="D36" s="42" t="s">
        <v>140</v>
      </c>
      <c r="E36" s="42" t="s">
        <v>115</v>
      </c>
      <c r="F36" s="42" t="s">
        <v>140</v>
      </c>
      <c r="G36" s="42" t="s">
        <v>139</v>
      </c>
      <c r="H36" s="42" t="s">
        <v>152</v>
      </c>
      <c r="I36" s="108" t="s">
        <v>278</v>
      </c>
      <c r="J36" s="26">
        <v>29300</v>
      </c>
      <c r="K36" s="26">
        <v>24100</v>
      </c>
      <c r="L36" s="26">
        <v>19900</v>
      </c>
      <c r="M36" s="23"/>
      <c r="N36" s="21"/>
      <c r="O36" s="21"/>
    </row>
    <row r="37" spans="1:12" ht="30">
      <c r="A37" s="46" t="s">
        <v>150</v>
      </c>
      <c r="B37" s="46" t="s">
        <v>148</v>
      </c>
      <c r="C37" s="46" t="s">
        <v>143</v>
      </c>
      <c r="D37" s="46" t="s">
        <v>140</v>
      </c>
      <c r="E37" s="46" t="s">
        <v>156</v>
      </c>
      <c r="F37" s="46" t="s">
        <v>140</v>
      </c>
      <c r="G37" s="46" t="s">
        <v>139</v>
      </c>
      <c r="H37" s="46" t="s">
        <v>152</v>
      </c>
      <c r="I37" s="47" t="s">
        <v>277</v>
      </c>
      <c r="J37" s="35">
        <f>J38</f>
        <v>4442300</v>
      </c>
      <c r="K37" s="35">
        <f>K38</f>
        <v>4458900</v>
      </c>
      <c r="L37" s="35">
        <f>L38</f>
        <v>4481800</v>
      </c>
    </row>
    <row r="38" spans="1:15" s="1" customFormat="1" ht="45">
      <c r="A38" s="42" t="s">
        <v>150</v>
      </c>
      <c r="B38" s="42" t="s">
        <v>148</v>
      </c>
      <c r="C38" s="42" t="s">
        <v>143</v>
      </c>
      <c r="D38" s="42" t="s">
        <v>140</v>
      </c>
      <c r="E38" s="42" t="s">
        <v>280</v>
      </c>
      <c r="F38" s="42" t="s">
        <v>140</v>
      </c>
      <c r="G38" s="42" t="s">
        <v>139</v>
      </c>
      <c r="H38" s="42" t="s">
        <v>152</v>
      </c>
      <c r="I38" s="57" t="s">
        <v>279</v>
      </c>
      <c r="J38" s="26">
        <v>4442300</v>
      </c>
      <c r="K38" s="26">
        <v>4458900</v>
      </c>
      <c r="L38" s="26">
        <v>4481800</v>
      </c>
      <c r="M38" s="23"/>
      <c r="N38" s="21"/>
      <c r="O38" s="21"/>
    </row>
    <row r="39" spans="1:12" ht="15">
      <c r="A39" s="46" t="s">
        <v>150</v>
      </c>
      <c r="B39" s="46" t="s">
        <v>148</v>
      </c>
      <c r="C39" s="46" t="s">
        <v>143</v>
      </c>
      <c r="D39" s="46" t="s">
        <v>141</v>
      </c>
      <c r="E39" s="46" t="s">
        <v>137</v>
      </c>
      <c r="F39" s="46" t="s">
        <v>141</v>
      </c>
      <c r="G39" s="46" t="s">
        <v>139</v>
      </c>
      <c r="H39" s="46" t="s">
        <v>152</v>
      </c>
      <c r="I39" s="47" t="s">
        <v>160</v>
      </c>
      <c r="J39" s="35">
        <f>J40+J41</f>
        <v>24671519.43</v>
      </c>
      <c r="K39" s="35">
        <f>K40+K41</f>
        <v>6235370.24</v>
      </c>
      <c r="L39" s="35">
        <f>L40+L41</f>
        <v>79730</v>
      </c>
    </row>
    <row r="40" spans="1:13" ht="18.75">
      <c r="A40" s="52" t="s">
        <v>150</v>
      </c>
      <c r="B40" s="52" t="s">
        <v>148</v>
      </c>
      <c r="C40" s="52" t="s">
        <v>143</v>
      </c>
      <c r="D40" s="52" t="s">
        <v>141</v>
      </c>
      <c r="E40" s="52" t="s">
        <v>155</v>
      </c>
      <c r="F40" s="52" t="s">
        <v>141</v>
      </c>
      <c r="G40" s="52" t="s">
        <v>139</v>
      </c>
      <c r="H40" s="52" t="s">
        <v>152</v>
      </c>
      <c r="I40" s="53" t="s">
        <v>160</v>
      </c>
      <c r="J40" s="35">
        <v>24555489.43</v>
      </c>
      <c r="K40" s="35">
        <v>6136875</v>
      </c>
      <c r="L40" s="35">
        <v>0</v>
      </c>
      <c r="M40" s="87"/>
    </row>
    <row r="41" spans="1:13" ht="30">
      <c r="A41" s="88" t="s">
        <v>150</v>
      </c>
      <c r="B41" s="88" t="s">
        <v>148</v>
      </c>
      <c r="C41" s="88" t="s">
        <v>143</v>
      </c>
      <c r="D41" s="88" t="s">
        <v>141</v>
      </c>
      <c r="E41" s="88" t="s">
        <v>156</v>
      </c>
      <c r="F41" s="88" t="s">
        <v>141</v>
      </c>
      <c r="G41" s="88" t="s">
        <v>139</v>
      </c>
      <c r="H41" s="88" t="s">
        <v>152</v>
      </c>
      <c r="I41" s="107" t="s">
        <v>281</v>
      </c>
      <c r="J41" s="35">
        <v>116030</v>
      </c>
      <c r="K41" s="35">
        <v>98495.24</v>
      </c>
      <c r="L41" s="35">
        <v>79730</v>
      </c>
      <c r="M41" s="87"/>
    </row>
    <row r="42" spans="1:12" ht="15">
      <c r="A42" s="52" t="s">
        <v>150</v>
      </c>
      <c r="B42" s="52" t="s">
        <v>148</v>
      </c>
      <c r="C42" s="52" t="s">
        <v>143</v>
      </c>
      <c r="D42" s="52" t="s">
        <v>142</v>
      </c>
      <c r="E42" s="52" t="s">
        <v>137</v>
      </c>
      <c r="F42" s="52" t="s">
        <v>140</v>
      </c>
      <c r="G42" s="52" t="s">
        <v>139</v>
      </c>
      <c r="H42" s="52" t="s">
        <v>152</v>
      </c>
      <c r="I42" s="53" t="s">
        <v>161</v>
      </c>
      <c r="J42" s="35">
        <f>J43</f>
        <v>705628.5</v>
      </c>
      <c r="K42" s="35">
        <f>K43</f>
        <v>729310</v>
      </c>
      <c r="L42" s="35">
        <f>L43</f>
        <v>759600</v>
      </c>
    </row>
    <row r="43" spans="1:12" ht="15">
      <c r="A43" s="52" t="s">
        <v>150</v>
      </c>
      <c r="B43" s="52" t="s">
        <v>148</v>
      </c>
      <c r="C43" s="52" t="s">
        <v>143</v>
      </c>
      <c r="D43" s="52" t="s">
        <v>142</v>
      </c>
      <c r="E43" s="52" t="s">
        <v>155</v>
      </c>
      <c r="F43" s="52" t="s">
        <v>140</v>
      </c>
      <c r="G43" s="52" t="s">
        <v>139</v>
      </c>
      <c r="H43" s="52" t="s">
        <v>152</v>
      </c>
      <c r="I43" s="53" t="s">
        <v>161</v>
      </c>
      <c r="J43" s="35">
        <v>705628.5</v>
      </c>
      <c r="K43" s="35">
        <v>729310</v>
      </c>
      <c r="L43" s="35">
        <v>759600</v>
      </c>
    </row>
    <row r="44" spans="1:12" ht="15">
      <c r="A44" s="46" t="s">
        <v>150</v>
      </c>
      <c r="B44" s="46" t="s">
        <v>148</v>
      </c>
      <c r="C44" s="46" t="s">
        <v>143</v>
      </c>
      <c r="D44" s="46" t="s">
        <v>106</v>
      </c>
      <c r="E44" s="46" t="s">
        <v>137</v>
      </c>
      <c r="F44" s="46" t="s">
        <v>141</v>
      </c>
      <c r="G44" s="46" t="s">
        <v>139</v>
      </c>
      <c r="H44" s="46" t="s">
        <v>152</v>
      </c>
      <c r="I44" s="53" t="s">
        <v>199</v>
      </c>
      <c r="J44" s="35">
        <f>J45</f>
        <v>573500</v>
      </c>
      <c r="K44" s="35">
        <f>K45</f>
        <v>596440</v>
      </c>
      <c r="L44" s="35">
        <f>L45</f>
        <v>620297.6</v>
      </c>
    </row>
    <row r="45" spans="1:15" ht="30">
      <c r="A45" s="46" t="s">
        <v>150</v>
      </c>
      <c r="B45" s="46" t="s">
        <v>148</v>
      </c>
      <c r="C45" s="46" t="s">
        <v>143</v>
      </c>
      <c r="D45" s="46" t="s">
        <v>106</v>
      </c>
      <c r="E45" s="46" t="s">
        <v>156</v>
      </c>
      <c r="F45" s="46" t="s">
        <v>141</v>
      </c>
      <c r="G45" s="46" t="s">
        <v>139</v>
      </c>
      <c r="H45" s="46" t="s">
        <v>152</v>
      </c>
      <c r="I45" s="53" t="s">
        <v>0</v>
      </c>
      <c r="J45" s="35">
        <v>573500</v>
      </c>
      <c r="K45" s="35">
        <v>596440</v>
      </c>
      <c r="L45" s="35">
        <v>620297.6</v>
      </c>
      <c r="N45" s="19"/>
      <c r="O45" s="19"/>
    </row>
    <row r="46" spans="1:12" ht="15">
      <c r="A46" s="45" t="s">
        <v>137</v>
      </c>
      <c r="B46" s="45" t="s">
        <v>148</v>
      </c>
      <c r="C46" s="45" t="s">
        <v>162</v>
      </c>
      <c r="D46" s="45" t="s">
        <v>138</v>
      </c>
      <c r="E46" s="45" t="s">
        <v>137</v>
      </c>
      <c r="F46" s="45" t="s">
        <v>138</v>
      </c>
      <c r="G46" s="45" t="s">
        <v>139</v>
      </c>
      <c r="H46" s="45" t="s">
        <v>137</v>
      </c>
      <c r="I46" s="32" t="s">
        <v>163</v>
      </c>
      <c r="J46" s="34">
        <f>J47+J49</f>
        <v>6759950</v>
      </c>
      <c r="K46" s="34">
        <f>K47+K49</f>
        <v>6979471.25</v>
      </c>
      <c r="L46" s="34">
        <f>L47+L49</f>
        <v>7213402.1</v>
      </c>
    </row>
    <row r="47" spans="1:12" ht="36" customHeight="1">
      <c r="A47" s="45" t="s">
        <v>150</v>
      </c>
      <c r="B47" s="45" t="s">
        <v>148</v>
      </c>
      <c r="C47" s="45" t="s">
        <v>162</v>
      </c>
      <c r="D47" s="45" t="s">
        <v>142</v>
      </c>
      <c r="E47" s="45" t="s">
        <v>137</v>
      </c>
      <c r="F47" s="45" t="s">
        <v>140</v>
      </c>
      <c r="G47" s="45" t="s">
        <v>139</v>
      </c>
      <c r="H47" s="45" t="s">
        <v>152</v>
      </c>
      <c r="I47" s="54" t="s">
        <v>164</v>
      </c>
      <c r="J47" s="34">
        <f>J48</f>
        <v>5628750</v>
      </c>
      <c r="K47" s="34">
        <f>K48</f>
        <v>5848271.25</v>
      </c>
      <c r="L47" s="34">
        <f>L48</f>
        <v>6082202.1</v>
      </c>
    </row>
    <row r="48" spans="1:12" ht="30" customHeight="1">
      <c r="A48" s="46" t="s">
        <v>150</v>
      </c>
      <c r="B48" s="46" t="s">
        <v>148</v>
      </c>
      <c r="C48" s="46" t="s">
        <v>162</v>
      </c>
      <c r="D48" s="46" t="s">
        <v>142</v>
      </c>
      <c r="E48" s="46" t="s">
        <v>155</v>
      </c>
      <c r="F48" s="46" t="s">
        <v>140</v>
      </c>
      <c r="G48" s="46" t="s">
        <v>139</v>
      </c>
      <c r="H48" s="46" t="s">
        <v>152</v>
      </c>
      <c r="I48" s="47" t="s">
        <v>29</v>
      </c>
      <c r="J48" s="35">
        <v>5628750</v>
      </c>
      <c r="K48" s="35">
        <v>5848271.25</v>
      </c>
      <c r="L48" s="35">
        <v>6082202.1</v>
      </c>
    </row>
    <row r="49" spans="1:12" ht="32.25" customHeight="1">
      <c r="A49" s="45" t="s">
        <v>137</v>
      </c>
      <c r="B49" s="45" t="s">
        <v>148</v>
      </c>
      <c r="C49" s="45" t="s">
        <v>162</v>
      </c>
      <c r="D49" s="45" t="s">
        <v>144</v>
      </c>
      <c r="E49" s="45" t="s">
        <v>137</v>
      </c>
      <c r="F49" s="45" t="s">
        <v>140</v>
      </c>
      <c r="G49" s="45" t="s">
        <v>139</v>
      </c>
      <c r="H49" s="45" t="s">
        <v>152</v>
      </c>
      <c r="I49" s="32" t="s">
        <v>1</v>
      </c>
      <c r="J49" s="34">
        <f>J50+J51</f>
        <v>1131200</v>
      </c>
      <c r="K49" s="34">
        <f>K50+K51</f>
        <v>1131200</v>
      </c>
      <c r="L49" s="34">
        <f>L50+L51</f>
        <v>1131200</v>
      </c>
    </row>
    <row r="50" spans="1:12" ht="15">
      <c r="A50" s="55" t="s">
        <v>123</v>
      </c>
      <c r="B50" s="55" t="s">
        <v>148</v>
      </c>
      <c r="C50" s="55" t="s">
        <v>162</v>
      </c>
      <c r="D50" s="55" t="s">
        <v>144</v>
      </c>
      <c r="E50" s="55" t="s">
        <v>32</v>
      </c>
      <c r="F50" s="55" t="s">
        <v>140</v>
      </c>
      <c r="G50" s="55" t="s">
        <v>139</v>
      </c>
      <c r="H50" s="55" t="s">
        <v>152</v>
      </c>
      <c r="I50" s="47" t="s">
        <v>33</v>
      </c>
      <c r="J50" s="37">
        <v>40000</v>
      </c>
      <c r="K50" s="37">
        <v>40000</v>
      </c>
      <c r="L50" s="37">
        <v>40000</v>
      </c>
    </row>
    <row r="51" spans="1:12" ht="47.25" customHeight="1">
      <c r="A51" s="55" t="s">
        <v>137</v>
      </c>
      <c r="B51" s="55" t="s">
        <v>148</v>
      </c>
      <c r="C51" s="55" t="s">
        <v>162</v>
      </c>
      <c r="D51" s="55" t="s">
        <v>144</v>
      </c>
      <c r="E51" s="55" t="s">
        <v>171</v>
      </c>
      <c r="F51" s="55" t="s">
        <v>140</v>
      </c>
      <c r="G51" s="55" t="s">
        <v>139</v>
      </c>
      <c r="H51" s="55" t="s">
        <v>152</v>
      </c>
      <c r="I51" s="47" t="s">
        <v>2</v>
      </c>
      <c r="J51" s="37">
        <f>J52</f>
        <v>1091200</v>
      </c>
      <c r="K51" s="37">
        <f>K52</f>
        <v>1091200</v>
      </c>
      <c r="L51" s="37">
        <f>L52</f>
        <v>1091200</v>
      </c>
    </row>
    <row r="52" spans="1:15" s="1" customFormat="1" ht="67.5" customHeight="1">
      <c r="A52" s="56" t="s">
        <v>190</v>
      </c>
      <c r="B52" s="56" t="s">
        <v>148</v>
      </c>
      <c r="C52" s="56" t="s">
        <v>162</v>
      </c>
      <c r="D52" s="56" t="s">
        <v>144</v>
      </c>
      <c r="E52" s="56" t="s">
        <v>170</v>
      </c>
      <c r="F52" s="56" t="s">
        <v>140</v>
      </c>
      <c r="G52" s="56" t="s">
        <v>139</v>
      </c>
      <c r="H52" s="56" t="s">
        <v>152</v>
      </c>
      <c r="I52" s="57" t="s">
        <v>169</v>
      </c>
      <c r="J52" s="38">
        <v>1091200</v>
      </c>
      <c r="K52" s="38">
        <v>1091200</v>
      </c>
      <c r="L52" s="38">
        <v>1091200</v>
      </c>
      <c r="M52" s="23"/>
      <c r="N52" s="21"/>
      <c r="O52" s="21"/>
    </row>
    <row r="53" spans="1:12" ht="34.5" customHeight="1">
      <c r="A53" s="45" t="s">
        <v>137</v>
      </c>
      <c r="B53" s="45" t="s">
        <v>148</v>
      </c>
      <c r="C53" s="45" t="s">
        <v>36</v>
      </c>
      <c r="D53" s="45" t="s">
        <v>138</v>
      </c>
      <c r="E53" s="45" t="s">
        <v>137</v>
      </c>
      <c r="F53" s="45" t="s">
        <v>138</v>
      </c>
      <c r="G53" s="45" t="s">
        <v>139</v>
      </c>
      <c r="H53" s="45" t="s">
        <v>137</v>
      </c>
      <c r="I53" s="32" t="s">
        <v>37</v>
      </c>
      <c r="J53" s="34">
        <f>J54+J56+J59+J78+J81+J74</f>
        <v>177112577.87000003</v>
      </c>
      <c r="K53" s="34">
        <f>K54+K56+K59+K78+K81+K74</f>
        <v>183200549.42000002</v>
      </c>
      <c r="L53" s="34">
        <f>L54+L56+L59+L78+L81+L74</f>
        <v>189799747.66999996</v>
      </c>
    </row>
    <row r="54" spans="1:12" ht="62.25" customHeight="1">
      <c r="A54" s="45" t="s">
        <v>137</v>
      </c>
      <c r="B54" s="45" t="s">
        <v>148</v>
      </c>
      <c r="C54" s="45" t="s">
        <v>36</v>
      </c>
      <c r="D54" s="45" t="s">
        <v>140</v>
      </c>
      <c r="E54" s="45" t="s">
        <v>137</v>
      </c>
      <c r="F54" s="45" t="s">
        <v>138</v>
      </c>
      <c r="G54" s="45" t="s">
        <v>139</v>
      </c>
      <c r="H54" s="45" t="s">
        <v>38</v>
      </c>
      <c r="I54" s="32" t="s">
        <v>39</v>
      </c>
      <c r="J54" s="34">
        <f>J55</f>
        <v>544860</v>
      </c>
      <c r="K54" s="34">
        <f>K55</f>
        <v>566109.54</v>
      </c>
      <c r="L54" s="34">
        <f>L55</f>
        <v>588753.92</v>
      </c>
    </row>
    <row r="55" spans="1:12" ht="48.75" customHeight="1">
      <c r="A55" s="46" t="s">
        <v>40</v>
      </c>
      <c r="B55" s="46" t="s">
        <v>148</v>
      </c>
      <c r="C55" s="46" t="s">
        <v>36</v>
      </c>
      <c r="D55" s="46" t="s">
        <v>140</v>
      </c>
      <c r="E55" s="46" t="s">
        <v>35</v>
      </c>
      <c r="F55" s="46" t="s">
        <v>143</v>
      </c>
      <c r="G55" s="46" t="s">
        <v>139</v>
      </c>
      <c r="H55" s="46" t="s">
        <v>38</v>
      </c>
      <c r="I55" s="47" t="s">
        <v>6</v>
      </c>
      <c r="J55" s="35">
        <v>544860</v>
      </c>
      <c r="K55" s="35">
        <v>566109.54</v>
      </c>
      <c r="L55" s="35">
        <v>588753.92</v>
      </c>
    </row>
    <row r="56" spans="1:12" ht="15">
      <c r="A56" s="45" t="s">
        <v>137</v>
      </c>
      <c r="B56" s="45" t="s">
        <v>148</v>
      </c>
      <c r="C56" s="45" t="s">
        <v>36</v>
      </c>
      <c r="D56" s="45" t="s">
        <v>142</v>
      </c>
      <c r="E56" s="45" t="s">
        <v>137</v>
      </c>
      <c r="F56" s="45" t="s">
        <v>138</v>
      </c>
      <c r="G56" s="45" t="s">
        <v>139</v>
      </c>
      <c r="H56" s="45" t="s">
        <v>38</v>
      </c>
      <c r="I56" s="32" t="s">
        <v>41</v>
      </c>
      <c r="J56" s="34">
        <f aca="true" t="shared" si="0" ref="J56:L57">J57</f>
        <v>143269.61</v>
      </c>
      <c r="K56" s="34">
        <f t="shared" si="0"/>
        <v>29997.31</v>
      </c>
      <c r="L56" s="34">
        <f t="shared" si="0"/>
        <v>0</v>
      </c>
    </row>
    <row r="57" spans="1:12" ht="34.5" customHeight="1">
      <c r="A57" s="46" t="s">
        <v>49</v>
      </c>
      <c r="B57" s="46" t="s">
        <v>148</v>
      </c>
      <c r="C57" s="46" t="s">
        <v>36</v>
      </c>
      <c r="D57" s="46" t="s">
        <v>142</v>
      </c>
      <c r="E57" s="46" t="s">
        <v>35</v>
      </c>
      <c r="F57" s="46" t="s">
        <v>143</v>
      </c>
      <c r="G57" s="46" t="s">
        <v>139</v>
      </c>
      <c r="H57" s="46" t="s">
        <v>38</v>
      </c>
      <c r="I57" s="47" t="s">
        <v>165</v>
      </c>
      <c r="J57" s="35">
        <f t="shared" si="0"/>
        <v>143269.61</v>
      </c>
      <c r="K57" s="35">
        <f t="shared" si="0"/>
        <v>29997.31</v>
      </c>
      <c r="L57" s="35">
        <f t="shared" si="0"/>
        <v>0</v>
      </c>
    </row>
    <row r="58" spans="1:12" ht="51.75" customHeight="1">
      <c r="A58" s="42" t="s">
        <v>49</v>
      </c>
      <c r="B58" s="42" t="s">
        <v>148</v>
      </c>
      <c r="C58" s="42" t="s">
        <v>36</v>
      </c>
      <c r="D58" s="42" t="s">
        <v>142</v>
      </c>
      <c r="E58" s="42" t="s">
        <v>35</v>
      </c>
      <c r="F58" s="42" t="s">
        <v>143</v>
      </c>
      <c r="G58" s="42" t="s">
        <v>15</v>
      </c>
      <c r="H58" s="42" t="s">
        <v>38</v>
      </c>
      <c r="I58" s="57" t="s">
        <v>383</v>
      </c>
      <c r="J58" s="26">
        <v>143269.61</v>
      </c>
      <c r="K58" s="26">
        <v>29997.31</v>
      </c>
      <c r="L58" s="26">
        <v>0</v>
      </c>
    </row>
    <row r="59" spans="1:12" ht="74.25" customHeight="1">
      <c r="A59" s="45" t="s">
        <v>137</v>
      </c>
      <c r="B59" s="45" t="s">
        <v>148</v>
      </c>
      <c r="C59" s="45" t="s">
        <v>36</v>
      </c>
      <c r="D59" s="45" t="s">
        <v>143</v>
      </c>
      <c r="E59" s="45" t="s">
        <v>137</v>
      </c>
      <c r="F59" s="45" t="s">
        <v>138</v>
      </c>
      <c r="G59" s="45" t="s">
        <v>139</v>
      </c>
      <c r="H59" s="45" t="s">
        <v>38</v>
      </c>
      <c r="I59" s="32" t="s">
        <v>26</v>
      </c>
      <c r="J59" s="34">
        <f>J60+J66+J68+J72</f>
        <v>164921148.26000002</v>
      </c>
      <c r="K59" s="34">
        <f>K60+K66+K68+K72</f>
        <v>171098428.25000003</v>
      </c>
      <c r="L59" s="34">
        <f>L60+L66+L68+L72</f>
        <v>177671168.39</v>
      </c>
    </row>
    <row r="60" spans="1:12" ht="48.75" customHeight="1">
      <c r="A60" s="46" t="s">
        <v>137</v>
      </c>
      <c r="B60" s="46" t="s">
        <v>148</v>
      </c>
      <c r="C60" s="46" t="s">
        <v>36</v>
      </c>
      <c r="D60" s="46" t="s">
        <v>143</v>
      </c>
      <c r="E60" s="46" t="s">
        <v>155</v>
      </c>
      <c r="F60" s="46" t="s">
        <v>138</v>
      </c>
      <c r="G60" s="46" t="s">
        <v>139</v>
      </c>
      <c r="H60" s="46" t="s">
        <v>38</v>
      </c>
      <c r="I60" s="47" t="s">
        <v>56</v>
      </c>
      <c r="J60" s="35">
        <f>J61+J63</f>
        <v>148044149.03</v>
      </c>
      <c r="K60" s="35">
        <f>K61+K63</f>
        <v>154208762.83</v>
      </c>
      <c r="L60" s="35">
        <f>L61+L63</f>
        <v>160768005.35999998</v>
      </c>
    </row>
    <row r="61" spans="1:12" ht="79.5" customHeight="1">
      <c r="A61" s="42" t="s">
        <v>137</v>
      </c>
      <c r="B61" s="42" t="s">
        <v>148</v>
      </c>
      <c r="C61" s="42" t="s">
        <v>36</v>
      </c>
      <c r="D61" s="42" t="s">
        <v>143</v>
      </c>
      <c r="E61" s="42" t="s">
        <v>174</v>
      </c>
      <c r="F61" s="42" t="s">
        <v>143</v>
      </c>
      <c r="G61" s="42" t="s">
        <v>139</v>
      </c>
      <c r="H61" s="42" t="s">
        <v>38</v>
      </c>
      <c r="I61" s="57" t="s">
        <v>227</v>
      </c>
      <c r="J61" s="26">
        <f>SUM(J62:J62)</f>
        <v>58511299.16</v>
      </c>
      <c r="K61" s="26">
        <f>SUM(K62:K62)</f>
        <v>61184131.82</v>
      </c>
      <c r="L61" s="26">
        <f>SUM(L62:L62)</f>
        <v>64022389.1</v>
      </c>
    </row>
    <row r="62" spans="1:12" ht="76.5" customHeight="1">
      <c r="A62" s="42" t="s">
        <v>40</v>
      </c>
      <c r="B62" s="42" t="s">
        <v>148</v>
      </c>
      <c r="C62" s="42" t="s">
        <v>36</v>
      </c>
      <c r="D62" s="42" t="s">
        <v>143</v>
      </c>
      <c r="E62" s="42" t="s">
        <v>174</v>
      </c>
      <c r="F62" s="42" t="s">
        <v>143</v>
      </c>
      <c r="G62" s="42" t="s">
        <v>139</v>
      </c>
      <c r="H62" s="42" t="s">
        <v>38</v>
      </c>
      <c r="I62" s="57" t="s">
        <v>227</v>
      </c>
      <c r="J62" s="26">
        <v>58511299.16</v>
      </c>
      <c r="K62" s="26">
        <v>61184131.82</v>
      </c>
      <c r="L62" s="26">
        <v>64022389.1</v>
      </c>
    </row>
    <row r="63" spans="1:12" ht="65.25" customHeight="1">
      <c r="A63" s="42" t="s">
        <v>137</v>
      </c>
      <c r="B63" s="42" t="s">
        <v>148</v>
      </c>
      <c r="C63" s="42" t="s">
        <v>36</v>
      </c>
      <c r="D63" s="42" t="s">
        <v>143</v>
      </c>
      <c r="E63" s="42" t="s">
        <v>174</v>
      </c>
      <c r="F63" s="42" t="s">
        <v>182</v>
      </c>
      <c r="G63" s="42" t="s">
        <v>139</v>
      </c>
      <c r="H63" s="42" t="s">
        <v>38</v>
      </c>
      <c r="I63" s="57" t="s">
        <v>43</v>
      </c>
      <c r="J63" s="26">
        <f>SUM(J64:J65)</f>
        <v>89532849.87</v>
      </c>
      <c r="K63" s="26">
        <f>SUM(K64:K65)</f>
        <v>93024631.01</v>
      </c>
      <c r="L63" s="26">
        <f>SUM(L64:L65)</f>
        <v>96745616.25999999</v>
      </c>
    </row>
    <row r="64" spans="1:13" ht="60.75" customHeight="1">
      <c r="A64" s="42" t="s">
        <v>218</v>
      </c>
      <c r="B64" s="42" t="s">
        <v>148</v>
      </c>
      <c r="C64" s="42" t="s">
        <v>36</v>
      </c>
      <c r="D64" s="42" t="s">
        <v>143</v>
      </c>
      <c r="E64" s="42" t="s">
        <v>174</v>
      </c>
      <c r="F64" s="42" t="s">
        <v>182</v>
      </c>
      <c r="G64" s="42" t="s">
        <v>139</v>
      </c>
      <c r="H64" s="42" t="s">
        <v>38</v>
      </c>
      <c r="I64" s="57" t="s">
        <v>43</v>
      </c>
      <c r="J64" s="26">
        <v>74797600</v>
      </c>
      <c r="K64" s="26">
        <v>77714706.4</v>
      </c>
      <c r="L64" s="26">
        <v>80823294.66</v>
      </c>
      <c r="M64" s="20"/>
    </row>
    <row r="65" spans="1:13" ht="60.75" customHeight="1">
      <c r="A65" s="42" t="s">
        <v>31</v>
      </c>
      <c r="B65" s="42" t="s">
        <v>148</v>
      </c>
      <c r="C65" s="42" t="s">
        <v>36</v>
      </c>
      <c r="D65" s="42" t="s">
        <v>143</v>
      </c>
      <c r="E65" s="42" t="s">
        <v>174</v>
      </c>
      <c r="F65" s="42" t="s">
        <v>182</v>
      </c>
      <c r="G65" s="42" t="s">
        <v>139</v>
      </c>
      <c r="H65" s="42" t="s">
        <v>38</v>
      </c>
      <c r="I65" s="57" t="s">
        <v>43</v>
      </c>
      <c r="J65" s="26">
        <v>14735249.870000001</v>
      </c>
      <c r="K65" s="26">
        <v>15309924.61</v>
      </c>
      <c r="L65" s="26">
        <v>15922321.6</v>
      </c>
      <c r="M65" s="20"/>
    </row>
    <row r="66" spans="1:12" ht="63.75" customHeight="1">
      <c r="A66" s="46" t="s">
        <v>137</v>
      </c>
      <c r="B66" s="46" t="s">
        <v>148</v>
      </c>
      <c r="C66" s="46" t="s">
        <v>36</v>
      </c>
      <c r="D66" s="46" t="s">
        <v>143</v>
      </c>
      <c r="E66" s="46" t="s">
        <v>156</v>
      </c>
      <c r="F66" s="46" t="s">
        <v>138</v>
      </c>
      <c r="G66" s="46" t="s">
        <v>139</v>
      </c>
      <c r="H66" s="46" t="s">
        <v>38</v>
      </c>
      <c r="I66" s="47" t="s">
        <v>127</v>
      </c>
      <c r="J66" s="35">
        <f>J67</f>
        <v>324774.11</v>
      </c>
      <c r="K66" s="35">
        <f>K67</f>
        <v>337440.3</v>
      </c>
      <c r="L66" s="35">
        <f>L67</f>
        <v>350937.91</v>
      </c>
    </row>
    <row r="67" spans="1:12" ht="60">
      <c r="A67" s="46" t="s">
        <v>40</v>
      </c>
      <c r="B67" s="46" t="s">
        <v>148</v>
      </c>
      <c r="C67" s="46" t="s">
        <v>36</v>
      </c>
      <c r="D67" s="46" t="s">
        <v>143</v>
      </c>
      <c r="E67" s="46" t="s">
        <v>147</v>
      </c>
      <c r="F67" s="46" t="s">
        <v>143</v>
      </c>
      <c r="G67" s="46" t="s">
        <v>139</v>
      </c>
      <c r="H67" s="46" t="s">
        <v>38</v>
      </c>
      <c r="I67" s="57" t="s">
        <v>128</v>
      </c>
      <c r="J67" s="26">
        <v>324774.11</v>
      </c>
      <c r="K67" s="26">
        <v>337440.3</v>
      </c>
      <c r="L67" s="26">
        <v>350937.91</v>
      </c>
    </row>
    <row r="68" spans="1:12" ht="63" customHeight="1">
      <c r="A68" s="46" t="s">
        <v>137</v>
      </c>
      <c r="B68" s="46" t="s">
        <v>148</v>
      </c>
      <c r="C68" s="46" t="s">
        <v>36</v>
      </c>
      <c r="D68" s="46" t="s">
        <v>143</v>
      </c>
      <c r="E68" s="46" t="s">
        <v>157</v>
      </c>
      <c r="F68" s="46" t="s">
        <v>138</v>
      </c>
      <c r="G68" s="46" t="s">
        <v>139</v>
      </c>
      <c r="H68" s="46" t="s">
        <v>38</v>
      </c>
      <c r="I68" s="47" t="s">
        <v>57</v>
      </c>
      <c r="J68" s="35">
        <f>J69</f>
        <v>427084</v>
      </c>
      <c r="K68" s="35">
        <f>K69</f>
        <v>427084</v>
      </c>
      <c r="L68" s="35">
        <f>L69</f>
        <v>427084</v>
      </c>
    </row>
    <row r="69" spans="1:14" ht="48.75" customHeight="1">
      <c r="A69" s="46" t="s">
        <v>40</v>
      </c>
      <c r="B69" s="46" t="s">
        <v>148</v>
      </c>
      <c r="C69" s="46" t="s">
        <v>36</v>
      </c>
      <c r="D69" s="46" t="s">
        <v>143</v>
      </c>
      <c r="E69" s="46" t="s">
        <v>168</v>
      </c>
      <c r="F69" s="46" t="s">
        <v>143</v>
      </c>
      <c r="G69" s="46" t="s">
        <v>139</v>
      </c>
      <c r="H69" s="46" t="s">
        <v>38</v>
      </c>
      <c r="I69" s="47" t="s">
        <v>58</v>
      </c>
      <c r="J69" s="35">
        <f>J70+J71</f>
        <v>427084</v>
      </c>
      <c r="K69" s="35">
        <f>K70+K71</f>
        <v>427084</v>
      </c>
      <c r="L69" s="35">
        <f>L70+L71</f>
        <v>427084</v>
      </c>
      <c r="N69" s="22"/>
    </row>
    <row r="70" spans="1:14" ht="79.5" customHeight="1">
      <c r="A70" s="42" t="s">
        <v>40</v>
      </c>
      <c r="B70" s="42" t="s">
        <v>148</v>
      </c>
      <c r="C70" s="42" t="s">
        <v>36</v>
      </c>
      <c r="D70" s="42" t="s">
        <v>143</v>
      </c>
      <c r="E70" s="42" t="s">
        <v>168</v>
      </c>
      <c r="F70" s="42" t="s">
        <v>143</v>
      </c>
      <c r="G70" s="42" t="s">
        <v>14</v>
      </c>
      <c r="H70" s="42" t="s">
        <v>38</v>
      </c>
      <c r="I70" s="57" t="s">
        <v>384</v>
      </c>
      <c r="J70" s="26">
        <v>15603</v>
      </c>
      <c r="K70" s="26">
        <v>15603</v>
      </c>
      <c r="L70" s="26">
        <v>15603</v>
      </c>
      <c r="N70" s="18"/>
    </row>
    <row r="71" spans="1:14" ht="75.75" customHeight="1">
      <c r="A71" s="42" t="s">
        <v>40</v>
      </c>
      <c r="B71" s="42" t="s">
        <v>148</v>
      </c>
      <c r="C71" s="42" t="s">
        <v>36</v>
      </c>
      <c r="D71" s="42" t="s">
        <v>143</v>
      </c>
      <c r="E71" s="42" t="s">
        <v>168</v>
      </c>
      <c r="F71" s="42" t="s">
        <v>143</v>
      </c>
      <c r="G71" s="42" t="s">
        <v>15</v>
      </c>
      <c r="H71" s="42" t="s">
        <v>38</v>
      </c>
      <c r="I71" s="57" t="s">
        <v>385</v>
      </c>
      <c r="J71" s="26">
        <v>411481</v>
      </c>
      <c r="K71" s="26">
        <v>411481</v>
      </c>
      <c r="L71" s="26">
        <v>411481</v>
      </c>
      <c r="N71" s="22"/>
    </row>
    <row r="72" spans="1:14" ht="33" customHeight="1">
      <c r="A72" s="46" t="s">
        <v>137</v>
      </c>
      <c r="B72" s="46" t="s">
        <v>148</v>
      </c>
      <c r="C72" s="46" t="s">
        <v>36</v>
      </c>
      <c r="D72" s="46" t="s">
        <v>143</v>
      </c>
      <c r="E72" s="46" t="s">
        <v>3</v>
      </c>
      <c r="F72" s="46" t="s">
        <v>138</v>
      </c>
      <c r="G72" s="46" t="s">
        <v>139</v>
      </c>
      <c r="H72" s="46" t="s">
        <v>38</v>
      </c>
      <c r="I72" s="47" t="s">
        <v>5</v>
      </c>
      <c r="J72" s="35">
        <f>J73</f>
        <v>16125141.12</v>
      </c>
      <c r="K72" s="35">
        <f>K73</f>
        <v>16125141.12</v>
      </c>
      <c r="L72" s="35">
        <f>L73</f>
        <v>16125141.12</v>
      </c>
      <c r="N72" s="22"/>
    </row>
    <row r="73" spans="1:15" s="1" customFormat="1" ht="36" customHeight="1">
      <c r="A73" s="42" t="s">
        <v>40</v>
      </c>
      <c r="B73" s="42" t="s">
        <v>148</v>
      </c>
      <c r="C73" s="42" t="s">
        <v>36</v>
      </c>
      <c r="D73" s="42" t="s">
        <v>143</v>
      </c>
      <c r="E73" s="42" t="s">
        <v>73</v>
      </c>
      <c r="F73" s="42" t="s">
        <v>143</v>
      </c>
      <c r="G73" s="42" t="s">
        <v>139</v>
      </c>
      <c r="H73" s="42" t="s">
        <v>38</v>
      </c>
      <c r="I73" s="57" t="s">
        <v>4</v>
      </c>
      <c r="J73" s="26">
        <v>16125141.12</v>
      </c>
      <c r="K73" s="26">
        <v>16125141.12</v>
      </c>
      <c r="L73" s="26">
        <v>16125141.12</v>
      </c>
      <c r="M73" s="23"/>
      <c r="N73" s="18"/>
      <c r="O73" s="20"/>
    </row>
    <row r="74" spans="1:15" s="1" customFormat="1" ht="30">
      <c r="A74" s="46" t="s">
        <v>137</v>
      </c>
      <c r="B74" s="46" t="s">
        <v>148</v>
      </c>
      <c r="C74" s="46" t="s">
        <v>36</v>
      </c>
      <c r="D74" s="46" t="s">
        <v>143</v>
      </c>
      <c r="E74" s="46" t="s">
        <v>200</v>
      </c>
      <c r="F74" s="46" t="s">
        <v>138</v>
      </c>
      <c r="G74" s="46" t="s">
        <v>139</v>
      </c>
      <c r="H74" s="46" t="s">
        <v>38</v>
      </c>
      <c r="I74" s="58" t="s">
        <v>201</v>
      </c>
      <c r="J74" s="35">
        <f aca="true" t="shared" si="1" ref="J74:L76">J75</f>
        <v>32752.45</v>
      </c>
      <c r="K74" s="35">
        <f t="shared" si="1"/>
        <v>3738.42</v>
      </c>
      <c r="L74" s="35">
        <f t="shared" si="1"/>
        <v>3738.42</v>
      </c>
      <c r="M74" s="23"/>
      <c r="N74" s="59"/>
      <c r="O74" s="21"/>
    </row>
    <row r="75" spans="1:15" s="1" customFormat="1" ht="30">
      <c r="A75" s="46" t="s">
        <v>137</v>
      </c>
      <c r="B75" s="46" t="s">
        <v>148</v>
      </c>
      <c r="C75" s="46" t="s">
        <v>36</v>
      </c>
      <c r="D75" s="46" t="s">
        <v>143</v>
      </c>
      <c r="E75" s="46" t="s">
        <v>202</v>
      </c>
      <c r="F75" s="46" t="s">
        <v>138</v>
      </c>
      <c r="G75" s="46" t="s">
        <v>139</v>
      </c>
      <c r="H75" s="46" t="s">
        <v>38</v>
      </c>
      <c r="I75" s="58" t="s">
        <v>203</v>
      </c>
      <c r="J75" s="35">
        <f t="shared" si="1"/>
        <v>32752.45</v>
      </c>
      <c r="K75" s="35">
        <f t="shared" si="1"/>
        <v>3738.42</v>
      </c>
      <c r="L75" s="35">
        <f t="shared" si="1"/>
        <v>3738.42</v>
      </c>
      <c r="M75" s="23"/>
      <c r="N75" s="59"/>
      <c r="O75" s="21"/>
    </row>
    <row r="76" spans="1:15" s="1" customFormat="1" ht="75">
      <c r="A76" s="46" t="s">
        <v>137</v>
      </c>
      <c r="B76" s="46" t="s">
        <v>148</v>
      </c>
      <c r="C76" s="46" t="s">
        <v>36</v>
      </c>
      <c r="D76" s="46" t="s">
        <v>143</v>
      </c>
      <c r="E76" s="46" t="s">
        <v>236</v>
      </c>
      <c r="F76" s="46" t="s">
        <v>182</v>
      </c>
      <c r="G76" s="46" t="s">
        <v>139</v>
      </c>
      <c r="H76" s="46" t="s">
        <v>38</v>
      </c>
      <c r="I76" s="58" t="s">
        <v>237</v>
      </c>
      <c r="J76" s="35">
        <f t="shared" si="1"/>
        <v>32752.45</v>
      </c>
      <c r="K76" s="35">
        <f t="shared" si="1"/>
        <v>3738.42</v>
      </c>
      <c r="L76" s="35">
        <f t="shared" si="1"/>
        <v>3738.42</v>
      </c>
      <c r="M76" s="23"/>
      <c r="N76" s="21"/>
      <c r="O76" s="21"/>
    </row>
    <row r="77" spans="1:15" s="1" customFormat="1" ht="78" customHeight="1">
      <c r="A77" s="42" t="s">
        <v>218</v>
      </c>
      <c r="B77" s="42" t="s">
        <v>148</v>
      </c>
      <c r="C77" s="42" t="s">
        <v>36</v>
      </c>
      <c r="D77" s="42" t="s">
        <v>143</v>
      </c>
      <c r="E77" s="42" t="s">
        <v>236</v>
      </c>
      <c r="F77" s="42" t="s">
        <v>182</v>
      </c>
      <c r="G77" s="42" t="s">
        <v>139</v>
      </c>
      <c r="H77" s="42" t="s">
        <v>38</v>
      </c>
      <c r="I77" s="60" t="s">
        <v>237</v>
      </c>
      <c r="J77" s="26">
        <v>32752.45</v>
      </c>
      <c r="K77" s="26">
        <v>3738.42</v>
      </c>
      <c r="L77" s="26">
        <v>3738.42</v>
      </c>
      <c r="M77" s="19"/>
      <c r="N77" s="21"/>
      <c r="O77" s="21"/>
    </row>
    <row r="78" spans="1:12" ht="15">
      <c r="A78" s="45" t="s">
        <v>137</v>
      </c>
      <c r="B78" s="45" t="s">
        <v>148</v>
      </c>
      <c r="C78" s="45" t="s">
        <v>36</v>
      </c>
      <c r="D78" s="45" t="s">
        <v>144</v>
      </c>
      <c r="E78" s="45" t="s">
        <v>137</v>
      </c>
      <c r="F78" s="45" t="s">
        <v>138</v>
      </c>
      <c r="G78" s="45" t="s">
        <v>139</v>
      </c>
      <c r="H78" s="45" t="s">
        <v>38</v>
      </c>
      <c r="I78" s="32" t="s">
        <v>44</v>
      </c>
      <c r="J78" s="34">
        <f aca="true" t="shared" si="2" ref="J78:L79">J79</f>
        <v>813547.55</v>
      </c>
      <c r="K78" s="34">
        <f t="shared" si="2"/>
        <v>845275.9</v>
      </c>
      <c r="L78" s="34">
        <f t="shared" si="2"/>
        <v>879086.94</v>
      </c>
    </row>
    <row r="79" spans="1:12" ht="29.25" customHeight="1">
      <c r="A79" s="46" t="s">
        <v>137</v>
      </c>
      <c r="B79" s="46" t="s">
        <v>148</v>
      </c>
      <c r="C79" s="46" t="s">
        <v>36</v>
      </c>
      <c r="D79" s="46" t="s">
        <v>144</v>
      </c>
      <c r="E79" s="46" t="s">
        <v>155</v>
      </c>
      <c r="F79" s="46" t="s">
        <v>138</v>
      </c>
      <c r="G79" s="46" t="s">
        <v>139</v>
      </c>
      <c r="H79" s="46" t="s">
        <v>38</v>
      </c>
      <c r="I79" s="47" t="s">
        <v>195</v>
      </c>
      <c r="J79" s="35">
        <f t="shared" si="2"/>
        <v>813547.55</v>
      </c>
      <c r="K79" s="35">
        <f t="shared" si="2"/>
        <v>845275.9</v>
      </c>
      <c r="L79" s="35">
        <f t="shared" si="2"/>
        <v>879086.94</v>
      </c>
    </row>
    <row r="80" spans="1:12" ht="44.25" customHeight="1">
      <c r="A80" s="46" t="s">
        <v>40</v>
      </c>
      <c r="B80" s="46" t="s">
        <v>148</v>
      </c>
      <c r="C80" s="46" t="s">
        <v>36</v>
      </c>
      <c r="D80" s="46" t="s">
        <v>144</v>
      </c>
      <c r="E80" s="46" t="s">
        <v>113</v>
      </c>
      <c r="F80" s="46" t="s">
        <v>143</v>
      </c>
      <c r="G80" s="46" t="s">
        <v>139</v>
      </c>
      <c r="H80" s="46" t="s">
        <v>38</v>
      </c>
      <c r="I80" s="47" t="s">
        <v>45</v>
      </c>
      <c r="J80" s="35">
        <v>813547.55</v>
      </c>
      <c r="K80" s="35">
        <v>845275.9</v>
      </c>
      <c r="L80" s="35">
        <v>879086.94</v>
      </c>
    </row>
    <row r="81" spans="1:12" ht="60" customHeight="1">
      <c r="A81" s="45" t="s">
        <v>137</v>
      </c>
      <c r="B81" s="45" t="s">
        <v>148</v>
      </c>
      <c r="C81" s="45" t="s">
        <v>36</v>
      </c>
      <c r="D81" s="45" t="s">
        <v>34</v>
      </c>
      <c r="E81" s="45" t="s">
        <v>137</v>
      </c>
      <c r="F81" s="45" t="s">
        <v>138</v>
      </c>
      <c r="G81" s="45" t="s">
        <v>139</v>
      </c>
      <c r="H81" s="45" t="s">
        <v>38</v>
      </c>
      <c r="I81" s="32" t="s">
        <v>7</v>
      </c>
      <c r="J81" s="34">
        <f aca="true" t="shared" si="3" ref="J81:L83">J82</f>
        <v>10657000</v>
      </c>
      <c r="K81" s="34">
        <f t="shared" si="3"/>
        <v>10657000</v>
      </c>
      <c r="L81" s="34">
        <f t="shared" si="3"/>
        <v>10657000</v>
      </c>
    </row>
    <row r="82" spans="1:12" ht="66" customHeight="1">
      <c r="A82" s="46" t="s">
        <v>137</v>
      </c>
      <c r="B82" s="46" t="s">
        <v>148</v>
      </c>
      <c r="C82" s="46" t="s">
        <v>36</v>
      </c>
      <c r="D82" s="46" t="s">
        <v>34</v>
      </c>
      <c r="E82" s="46" t="s">
        <v>158</v>
      </c>
      <c r="F82" s="46" t="s">
        <v>138</v>
      </c>
      <c r="G82" s="46" t="s">
        <v>139</v>
      </c>
      <c r="H82" s="46" t="s">
        <v>38</v>
      </c>
      <c r="I82" s="47" t="s">
        <v>110</v>
      </c>
      <c r="J82" s="35">
        <f t="shared" si="3"/>
        <v>10657000</v>
      </c>
      <c r="K82" s="35">
        <f t="shared" si="3"/>
        <v>10657000</v>
      </c>
      <c r="L82" s="35">
        <f t="shared" si="3"/>
        <v>10657000</v>
      </c>
    </row>
    <row r="83" spans="1:23" ht="60">
      <c r="A83" s="46" t="s">
        <v>40</v>
      </c>
      <c r="B83" s="46" t="s">
        <v>148</v>
      </c>
      <c r="C83" s="46" t="s">
        <v>36</v>
      </c>
      <c r="D83" s="46" t="s">
        <v>34</v>
      </c>
      <c r="E83" s="46" t="s">
        <v>46</v>
      </c>
      <c r="F83" s="46" t="s">
        <v>143</v>
      </c>
      <c r="G83" s="46" t="s">
        <v>139</v>
      </c>
      <c r="H83" s="46" t="s">
        <v>38</v>
      </c>
      <c r="I83" s="47" t="s">
        <v>111</v>
      </c>
      <c r="J83" s="35">
        <f>J84</f>
        <v>10657000</v>
      </c>
      <c r="K83" s="35">
        <f t="shared" si="3"/>
        <v>10657000</v>
      </c>
      <c r="L83" s="35">
        <f t="shared" si="3"/>
        <v>10657000</v>
      </c>
      <c r="S83" s="8"/>
      <c r="T83" s="8"/>
      <c r="U83" s="8"/>
      <c r="V83" s="8"/>
      <c r="W83" s="8"/>
    </row>
    <row r="84" spans="1:23" ht="75">
      <c r="A84" s="42" t="s">
        <v>40</v>
      </c>
      <c r="B84" s="42" t="s">
        <v>148</v>
      </c>
      <c r="C84" s="42" t="s">
        <v>36</v>
      </c>
      <c r="D84" s="42" t="s">
        <v>34</v>
      </c>
      <c r="E84" s="42" t="s">
        <v>46</v>
      </c>
      <c r="F84" s="42" t="s">
        <v>143</v>
      </c>
      <c r="G84" s="42" t="s">
        <v>14</v>
      </c>
      <c r="H84" s="42" t="s">
        <v>38</v>
      </c>
      <c r="I84" s="57" t="s">
        <v>386</v>
      </c>
      <c r="J84" s="26">
        <v>10657000</v>
      </c>
      <c r="K84" s="26">
        <v>10657000</v>
      </c>
      <c r="L84" s="26">
        <v>10657000</v>
      </c>
      <c r="S84" s="8"/>
      <c r="T84" s="8"/>
      <c r="U84" s="8"/>
      <c r="V84" s="8"/>
      <c r="W84" s="8"/>
    </row>
    <row r="85" spans="1:23" ht="15">
      <c r="A85" s="45" t="s">
        <v>137</v>
      </c>
      <c r="B85" s="45" t="s">
        <v>148</v>
      </c>
      <c r="C85" s="45" t="s">
        <v>47</v>
      </c>
      <c r="D85" s="45" t="s">
        <v>138</v>
      </c>
      <c r="E85" s="45" t="s">
        <v>137</v>
      </c>
      <c r="F85" s="45" t="s">
        <v>138</v>
      </c>
      <c r="G85" s="45" t="s">
        <v>139</v>
      </c>
      <c r="H85" s="45" t="s">
        <v>137</v>
      </c>
      <c r="I85" s="32" t="s">
        <v>48</v>
      </c>
      <c r="J85" s="34">
        <f>J86</f>
        <v>143297764.3</v>
      </c>
      <c r="K85" s="34">
        <f>K86</f>
        <v>143297764.3</v>
      </c>
      <c r="L85" s="34">
        <f>L86</f>
        <v>143297764.3</v>
      </c>
      <c r="S85" s="8"/>
      <c r="T85" s="8"/>
      <c r="U85" s="8"/>
      <c r="V85" s="8"/>
      <c r="W85" s="8"/>
    </row>
    <row r="86" spans="1:23" ht="15">
      <c r="A86" s="45" t="s">
        <v>126</v>
      </c>
      <c r="B86" s="45" t="s">
        <v>148</v>
      </c>
      <c r="C86" s="45" t="s">
        <v>47</v>
      </c>
      <c r="D86" s="45" t="s">
        <v>140</v>
      </c>
      <c r="E86" s="45" t="s">
        <v>137</v>
      </c>
      <c r="F86" s="45" t="s">
        <v>140</v>
      </c>
      <c r="G86" s="45" t="s">
        <v>139</v>
      </c>
      <c r="H86" s="45" t="s">
        <v>38</v>
      </c>
      <c r="I86" s="32" t="s">
        <v>181</v>
      </c>
      <c r="J86" s="34">
        <f>J87+J88+J89+J92</f>
        <v>143297764.3</v>
      </c>
      <c r="K86" s="34">
        <f>K87+K88+K89+K92</f>
        <v>143297764.3</v>
      </c>
      <c r="L86" s="34">
        <f>L87+L88+L89+L92</f>
        <v>143297764.3</v>
      </c>
      <c r="S86" s="8"/>
      <c r="T86" s="8"/>
      <c r="U86" s="8"/>
      <c r="V86" s="8"/>
      <c r="W86" s="8"/>
    </row>
    <row r="87" spans="1:23" ht="21.75" customHeight="1">
      <c r="A87" s="51" t="s">
        <v>126</v>
      </c>
      <c r="B87" s="51" t="s">
        <v>148</v>
      </c>
      <c r="C87" s="51" t="s">
        <v>47</v>
      </c>
      <c r="D87" s="51" t="s">
        <v>140</v>
      </c>
      <c r="E87" s="51" t="s">
        <v>155</v>
      </c>
      <c r="F87" s="66" t="s">
        <v>140</v>
      </c>
      <c r="G87" s="51" t="s">
        <v>139</v>
      </c>
      <c r="H87" s="51" t="s">
        <v>38</v>
      </c>
      <c r="I87" s="67" t="s">
        <v>172</v>
      </c>
      <c r="J87" s="35">
        <v>10786242.88</v>
      </c>
      <c r="K87" s="35">
        <v>10786242.88</v>
      </c>
      <c r="L87" s="35">
        <v>10786242.88</v>
      </c>
      <c r="P87" s="12"/>
      <c r="Q87" s="12"/>
      <c r="S87" s="89"/>
      <c r="T87" s="89"/>
      <c r="U87" s="89"/>
      <c r="V87" s="89"/>
      <c r="W87" s="8"/>
    </row>
    <row r="88" spans="1:23" ht="15">
      <c r="A88" s="51" t="s">
        <v>126</v>
      </c>
      <c r="B88" s="51" t="s">
        <v>148</v>
      </c>
      <c r="C88" s="51" t="s">
        <v>47</v>
      </c>
      <c r="D88" s="51" t="s">
        <v>140</v>
      </c>
      <c r="E88" s="51" t="s">
        <v>157</v>
      </c>
      <c r="F88" s="66" t="s">
        <v>140</v>
      </c>
      <c r="G88" s="51" t="s">
        <v>139</v>
      </c>
      <c r="H88" s="51" t="s">
        <v>38</v>
      </c>
      <c r="I88" s="67" t="s">
        <v>25</v>
      </c>
      <c r="J88" s="35">
        <v>161245.63</v>
      </c>
      <c r="K88" s="35">
        <v>161245.63</v>
      </c>
      <c r="L88" s="35">
        <v>161245.63</v>
      </c>
      <c r="P88" s="12"/>
      <c r="Q88" s="12"/>
      <c r="S88" s="89"/>
      <c r="T88" s="89"/>
      <c r="U88" s="89"/>
      <c r="V88" s="89"/>
      <c r="W88" s="8"/>
    </row>
    <row r="89" spans="1:23" ht="15">
      <c r="A89" s="51" t="s">
        <v>126</v>
      </c>
      <c r="B89" s="51" t="s">
        <v>148</v>
      </c>
      <c r="C89" s="51" t="s">
        <v>47</v>
      </c>
      <c r="D89" s="51" t="s">
        <v>140</v>
      </c>
      <c r="E89" s="51" t="s">
        <v>158</v>
      </c>
      <c r="F89" s="66" t="s">
        <v>140</v>
      </c>
      <c r="G89" s="51" t="s">
        <v>139</v>
      </c>
      <c r="H89" s="51" t="s">
        <v>38</v>
      </c>
      <c r="I89" s="67" t="s">
        <v>173</v>
      </c>
      <c r="J89" s="35">
        <f>J90+J91</f>
        <v>130934058.27</v>
      </c>
      <c r="K89" s="35">
        <v>130934058.27</v>
      </c>
      <c r="L89" s="35">
        <v>130934058.27</v>
      </c>
      <c r="P89" s="12"/>
      <c r="Q89" s="12"/>
      <c r="S89" s="89"/>
      <c r="T89" s="89"/>
      <c r="U89" s="89"/>
      <c r="V89" s="89"/>
      <c r="W89" s="8"/>
    </row>
    <row r="90" spans="1:23" s="1" customFormat="1" ht="15">
      <c r="A90" s="61" t="s">
        <v>126</v>
      </c>
      <c r="B90" s="61" t="s">
        <v>148</v>
      </c>
      <c r="C90" s="61" t="s">
        <v>47</v>
      </c>
      <c r="D90" s="61" t="s">
        <v>140</v>
      </c>
      <c r="E90" s="61" t="s">
        <v>246</v>
      </c>
      <c r="F90" s="62" t="s">
        <v>140</v>
      </c>
      <c r="G90" s="61" t="s">
        <v>139</v>
      </c>
      <c r="H90" s="61" t="s">
        <v>38</v>
      </c>
      <c r="I90" s="63" t="s">
        <v>248</v>
      </c>
      <c r="J90" s="26">
        <v>130893272.66</v>
      </c>
      <c r="K90" s="35">
        <v>130893272.66</v>
      </c>
      <c r="L90" s="35">
        <v>130893272.66</v>
      </c>
      <c r="M90" s="23"/>
      <c r="N90" s="21"/>
      <c r="O90" s="21"/>
      <c r="P90" s="14"/>
      <c r="Q90" s="14"/>
      <c r="S90" s="15"/>
      <c r="T90" s="15"/>
      <c r="U90" s="15"/>
      <c r="V90" s="15"/>
      <c r="W90" s="16"/>
    </row>
    <row r="91" spans="1:23" s="1" customFormat="1" ht="15">
      <c r="A91" s="61" t="s">
        <v>126</v>
      </c>
      <c r="B91" s="61" t="s">
        <v>148</v>
      </c>
      <c r="C91" s="61" t="s">
        <v>47</v>
      </c>
      <c r="D91" s="61" t="s">
        <v>140</v>
      </c>
      <c r="E91" s="61" t="s">
        <v>247</v>
      </c>
      <c r="F91" s="62" t="s">
        <v>140</v>
      </c>
      <c r="G91" s="61" t="s">
        <v>139</v>
      </c>
      <c r="H91" s="61" t="s">
        <v>38</v>
      </c>
      <c r="I91" s="63" t="s">
        <v>249</v>
      </c>
      <c r="J91" s="26">
        <v>40785.61</v>
      </c>
      <c r="K91" s="35">
        <v>40785.61</v>
      </c>
      <c r="L91" s="35">
        <v>40785.61</v>
      </c>
      <c r="M91" s="23"/>
      <c r="N91" s="21"/>
      <c r="O91" s="21"/>
      <c r="P91" s="14"/>
      <c r="Q91" s="14"/>
      <c r="S91" s="15"/>
      <c r="T91" s="15"/>
      <c r="U91" s="15"/>
      <c r="V91" s="15"/>
      <c r="W91" s="16"/>
    </row>
    <row r="92" spans="1:23" ht="30">
      <c r="A92" s="51" t="s">
        <v>126</v>
      </c>
      <c r="B92" s="51" t="s">
        <v>148</v>
      </c>
      <c r="C92" s="51" t="s">
        <v>47</v>
      </c>
      <c r="D92" s="51" t="s">
        <v>140</v>
      </c>
      <c r="E92" s="51" t="s">
        <v>3</v>
      </c>
      <c r="F92" s="66" t="s">
        <v>140</v>
      </c>
      <c r="G92" s="51" t="s">
        <v>139</v>
      </c>
      <c r="H92" s="51" t="s">
        <v>38</v>
      </c>
      <c r="I92" s="67" t="s">
        <v>243</v>
      </c>
      <c r="J92" s="35">
        <v>1416217.52</v>
      </c>
      <c r="K92" s="35">
        <v>1416217.52</v>
      </c>
      <c r="L92" s="35">
        <v>1416217.52</v>
      </c>
      <c r="P92" s="12"/>
      <c r="Q92" s="12"/>
      <c r="S92" s="8"/>
      <c r="T92" s="89"/>
      <c r="U92" s="89"/>
      <c r="V92" s="89"/>
      <c r="W92" s="8"/>
    </row>
    <row r="93" spans="1:23" ht="32.25" customHeight="1">
      <c r="A93" s="45" t="s">
        <v>137</v>
      </c>
      <c r="B93" s="45" t="s">
        <v>148</v>
      </c>
      <c r="C93" s="45" t="s">
        <v>182</v>
      </c>
      <c r="D93" s="45" t="s">
        <v>138</v>
      </c>
      <c r="E93" s="45" t="s">
        <v>137</v>
      </c>
      <c r="F93" s="45" t="s">
        <v>138</v>
      </c>
      <c r="G93" s="45" t="s">
        <v>139</v>
      </c>
      <c r="H93" s="45" t="s">
        <v>137</v>
      </c>
      <c r="I93" s="32" t="s">
        <v>244</v>
      </c>
      <c r="J93" s="34">
        <f>J94+J99</f>
        <v>42819919.3</v>
      </c>
      <c r="K93" s="34">
        <f>K94+K99</f>
        <v>44292084.22</v>
      </c>
      <c r="L93" s="34">
        <f>L94+L99</f>
        <v>45858093.620000005</v>
      </c>
      <c r="P93" s="12"/>
      <c r="Q93" s="12"/>
      <c r="S93" s="8"/>
      <c r="T93" s="8"/>
      <c r="U93" s="8"/>
      <c r="V93" s="8"/>
      <c r="W93" s="8"/>
    </row>
    <row r="94" spans="1:23" s="2" customFormat="1" ht="14.25">
      <c r="A94" s="49" t="s">
        <v>137</v>
      </c>
      <c r="B94" s="49" t="s">
        <v>148</v>
      </c>
      <c r="C94" s="49" t="s">
        <v>182</v>
      </c>
      <c r="D94" s="49" t="s">
        <v>140</v>
      </c>
      <c r="E94" s="49" t="s">
        <v>137</v>
      </c>
      <c r="F94" s="64" t="s">
        <v>138</v>
      </c>
      <c r="G94" s="49" t="s">
        <v>139</v>
      </c>
      <c r="H94" s="49" t="s">
        <v>183</v>
      </c>
      <c r="I94" s="65" t="s">
        <v>8</v>
      </c>
      <c r="J94" s="34">
        <f aca="true" t="shared" si="4" ref="J94:L95">J95</f>
        <v>37346962.12</v>
      </c>
      <c r="K94" s="34">
        <f t="shared" si="4"/>
        <v>38803933.62</v>
      </c>
      <c r="L94" s="34">
        <f t="shared" si="4"/>
        <v>40355410.96</v>
      </c>
      <c r="M94" s="19"/>
      <c r="N94" s="19"/>
      <c r="O94" s="19"/>
      <c r="S94" s="17"/>
      <c r="T94" s="17"/>
      <c r="U94" s="17"/>
      <c r="V94" s="17"/>
      <c r="W94" s="17"/>
    </row>
    <row r="95" spans="1:12" ht="15">
      <c r="A95" s="51" t="s">
        <v>137</v>
      </c>
      <c r="B95" s="51" t="s">
        <v>148</v>
      </c>
      <c r="C95" s="51" t="s">
        <v>182</v>
      </c>
      <c r="D95" s="51" t="s">
        <v>140</v>
      </c>
      <c r="E95" s="51" t="s">
        <v>175</v>
      </c>
      <c r="F95" s="66" t="s">
        <v>138</v>
      </c>
      <c r="G95" s="51" t="s">
        <v>139</v>
      </c>
      <c r="H95" s="51" t="s">
        <v>183</v>
      </c>
      <c r="I95" s="67" t="s">
        <v>176</v>
      </c>
      <c r="J95" s="35">
        <f t="shared" si="4"/>
        <v>37346962.12</v>
      </c>
      <c r="K95" s="35">
        <f t="shared" si="4"/>
        <v>38803933.62</v>
      </c>
      <c r="L95" s="35">
        <f t="shared" si="4"/>
        <v>40355410.96</v>
      </c>
    </row>
    <row r="96" spans="1:12" ht="30">
      <c r="A96" s="51" t="s">
        <v>137</v>
      </c>
      <c r="B96" s="51" t="s">
        <v>148</v>
      </c>
      <c r="C96" s="51" t="s">
        <v>182</v>
      </c>
      <c r="D96" s="51" t="s">
        <v>140</v>
      </c>
      <c r="E96" s="51" t="s">
        <v>177</v>
      </c>
      <c r="F96" s="66" t="s">
        <v>143</v>
      </c>
      <c r="G96" s="51" t="s">
        <v>139</v>
      </c>
      <c r="H96" s="51" t="s">
        <v>183</v>
      </c>
      <c r="I96" s="67" t="s">
        <v>178</v>
      </c>
      <c r="J96" s="35">
        <f>J97+J98</f>
        <v>37346962.12</v>
      </c>
      <c r="K96" s="35">
        <f>K97+K98</f>
        <v>38803933.62</v>
      </c>
      <c r="L96" s="35">
        <f>L97+L98</f>
        <v>40355410.96</v>
      </c>
    </row>
    <row r="97" spans="1:12" ht="31.5" customHeight="1">
      <c r="A97" s="42" t="s">
        <v>190</v>
      </c>
      <c r="B97" s="42" t="s">
        <v>148</v>
      </c>
      <c r="C97" s="42" t="s">
        <v>182</v>
      </c>
      <c r="D97" s="42" t="s">
        <v>140</v>
      </c>
      <c r="E97" s="42" t="s">
        <v>177</v>
      </c>
      <c r="F97" s="42" t="s">
        <v>143</v>
      </c>
      <c r="G97" s="61" t="s">
        <v>139</v>
      </c>
      <c r="H97" s="42" t="s">
        <v>183</v>
      </c>
      <c r="I97" s="68" t="s">
        <v>178</v>
      </c>
      <c r="J97" s="39">
        <v>40000</v>
      </c>
      <c r="K97" s="39">
        <v>42000</v>
      </c>
      <c r="L97" s="39">
        <v>43000</v>
      </c>
    </row>
    <row r="98" spans="1:15" s="1" customFormat="1" ht="33" customHeight="1">
      <c r="A98" s="42" t="s">
        <v>197</v>
      </c>
      <c r="B98" s="42" t="s">
        <v>148</v>
      </c>
      <c r="C98" s="42" t="s">
        <v>182</v>
      </c>
      <c r="D98" s="42" t="s">
        <v>140</v>
      </c>
      <c r="E98" s="42" t="s">
        <v>177</v>
      </c>
      <c r="F98" s="42" t="s">
        <v>143</v>
      </c>
      <c r="G98" s="61" t="s">
        <v>139</v>
      </c>
      <c r="H98" s="42" t="s">
        <v>183</v>
      </c>
      <c r="I98" s="68" t="s">
        <v>178</v>
      </c>
      <c r="J98" s="26">
        <v>37306962.12</v>
      </c>
      <c r="K98" s="26">
        <v>38761933.62</v>
      </c>
      <c r="L98" s="26">
        <v>40312410.96</v>
      </c>
      <c r="M98" s="23"/>
      <c r="N98" s="21"/>
      <c r="O98" s="21"/>
    </row>
    <row r="99" spans="1:15" s="2" customFormat="1" ht="14.25">
      <c r="A99" s="49" t="s">
        <v>137</v>
      </c>
      <c r="B99" s="49" t="s">
        <v>148</v>
      </c>
      <c r="C99" s="49" t="s">
        <v>182</v>
      </c>
      <c r="D99" s="49" t="s">
        <v>141</v>
      </c>
      <c r="E99" s="49" t="s">
        <v>137</v>
      </c>
      <c r="F99" s="64" t="s">
        <v>138</v>
      </c>
      <c r="G99" s="49" t="s">
        <v>139</v>
      </c>
      <c r="H99" s="49" t="s">
        <v>183</v>
      </c>
      <c r="I99" s="65" t="s">
        <v>179</v>
      </c>
      <c r="J99" s="34">
        <f aca="true" t="shared" si="5" ref="J99:L100">J100</f>
        <v>5472957.18</v>
      </c>
      <c r="K99" s="34">
        <f t="shared" si="5"/>
        <v>5488150.6</v>
      </c>
      <c r="L99" s="34">
        <f t="shared" si="5"/>
        <v>5502682.66</v>
      </c>
      <c r="M99" s="19"/>
      <c r="N99" s="19"/>
      <c r="O99" s="19"/>
    </row>
    <row r="100" spans="1:15" s="2" customFormat="1" ht="14.25">
      <c r="A100" s="49" t="s">
        <v>137</v>
      </c>
      <c r="B100" s="49" t="s">
        <v>148</v>
      </c>
      <c r="C100" s="49" t="s">
        <v>182</v>
      </c>
      <c r="D100" s="49" t="s">
        <v>141</v>
      </c>
      <c r="E100" s="49" t="s">
        <v>175</v>
      </c>
      <c r="F100" s="64" t="s">
        <v>138</v>
      </c>
      <c r="G100" s="49" t="s">
        <v>139</v>
      </c>
      <c r="H100" s="49" t="s">
        <v>183</v>
      </c>
      <c r="I100" s="69" t="s">
        <v>180</v>
      </c>
      <c r="J100" s="34">
        <f t="shared" si="5"/>
        <v>5472957.18</v>
      </c>
      <c r="K100" s="34">
        <f>K101</f>
        <v>5488150.6</v>
      </c>
      <c r="L100" s="34">
        <f t="shared" si="5"/>
        <v>5502682.66</v>
      </c>
      <c r="M100" s="19"/>
      <c r="N100" s="19"/>
      <c r="O100" s="19"/>
    </row>
    <row r="101" spans="1:12" ht="15">
      <c r="A101" s="51" t="s">
        <v>137</v>
      </c>
      <c r="B101" s="51" t="s">
        <v>148</v>
      </c>
      <c r="C101" s="51" t="s">
        <v>182</v>
      </c>
      <c r="D101" s="51" t="s">
        <v>141</v>
      </c>
      <c r="E101" s="51" t="s">
        <v>177</v>
      </c>
      <c r="F101" s="66" t="s">
        <v>143</v>
      </c>
      <c r="G101" s="51" t="s">
        <v>139</v>
      </c>
      <c r="H101" s="51" t="s">
        <v>183</v>
      </c>
      <c r="I101" s="70" t="s">
        <v>10</v>
      </c>
      <c r="J101" s="35">
        <f>J102+J107</f>
        <v>5472957.18</v>
      </c>
      <c r="K101" s="35">
        <f>K102+K107</f>
        <v>5488150.6</v>
      </c>
      <c r="L101" s="35">
        <f>L102+L107</f>
        <v>5502682.66</v>
      </c>
    </row>
    <row r="102" spans="1:12" ht="30">
      <c r="A102" s="51" t="s">
        <v>137</v>
      </c>
      <c r="B102" s="51" t="s">
        <v>148</v>
      </c>
      <c r="C102" s="51" t="s">
        <v>182</v>
      </c>
      <c r="D102" s="51" t="s">
        <v>141</v>
      </c>
      <c r="E102" s="51" t="s">
        <v>177</v>
      </c>
      <c r="F102" s="66" t="s">
        <v>143</v>
      </c>
      <c r="G102" s="51" t="s">
        <v>167</v>
      </c>
      <c r="H102" s="51" t="s">
        <v>183</v>
      </c>
      <c r="I102" s="70" t="s">
        <v>387</v>
      </c>
      <c r="J102" s="35">
        <f>SUM(J103:J106)</f>
        <v>1912461.85</v>
      </c>
      <c r="K102" s="35">
        <f>SUM(K103:K106)</f>
        <v>1912461.85</v>
      </c>
      <c r="L102" s="35">
        <f>SUM(L103:L106)</f>
        <v>1912461.85</v>
      </c>
    </row>
    <row r="103" spans="1:15" s="1" customFormat="1" ht="45">
      <c r="A103" s="42" t="s">
        <v>190</v>
      </c>
      <c r="B103" s="42" t="s">
        <v>148</v>
      </c>
      <c r="C103" s="42" t="s">
        <v>182</v>
      </c>
      <c r="D103" s="42" t="s">
        <v>141</v>
      </c>
      <c r="E103" s="42" t="s">
        <v>177</v>
      </c>
      <c r="F103" s="42" t="s">
        <v>143</v>
      </c>
      <c r="G103" s="42" t="s">
        <v>167</v>
      </c>
      <c r="H103" s="42" t="s">
        <v>183</v>
      </c>
      <c r="I103" s="71" t="s">
        <v>387</v>
      </c>
      <c r="J103" s="26">
        <v>660000</v>
      </c>
      <c r="K103" s="26">
        <v>660000</v>
      </c>
      <c r="L103" s="26">
        <v>660000</v>
      </c>
      <c r="M103" s="23"/>
      <c r="N103" s="21"/>
      <c r="O103" s="21"/>
    </row>
    <row r="104" spans="1:15" s="1" customFormat="1" ht="45">
      <c r="A104" s="42" t="s">
        <v>122</v>
      </c>
      <c r="B104" s="42" t="s">
        <v>148</v>
      </c>
      <c r="C104" s="42" t="s">
        <v>182</v>
      </c>
      <c r="D104" s="42" t="s">
        <v>141</v>
      </c>
      <c r="E104" s="42" t="s">
        <v>177</v>
      </c>
      <c r="F104" s="42" t="s">
        <v>143</v>
      </c>
      <c r="G104" s="42" t="s">
        <v>167</v>
      </c>
      <c r="H104" s="42" t="s">
        <v>183</v>
      </c>
      <c r="I104" s="71" t="s">
        <v>387</v>
      </c>
      <c r="J104" s="39">
        <v>18000</v>
      </c>
      <c r="K104" s="39">
        <v>18000</v>
      </c>
      <c r="L104" s="39">
        <v>18000</v>
      </c>
      <c r="M104" s="23"/>
      <c r="N104" s="21"/>
      <c r="O104" s="21"/>
    </row>
    <row r="105" spans="1:15" s="1" customFormat="1" ht="45">
      <c r="A105" s="42" t="s">
        <v>197</v>
      </c>
      <c r="B105" s="42" t="s">
        <v>148</v>
      </c>
      <c r="C105" s="42" t="s">
        <v>182</v>
      </c>
      <c r="D105" s="42" t="s">
        <v>141</v>
      </c>
      <c r="E105" s="42" t="s">
        <v>177</v>
      </c>
      <c r="F105" s="42" t="s">
        <v>143</v>
      </c>
      <c r="G105" s="42" t="s">
        <v>167</v>
      </c>
      <c r="H105" s="42" t="s">
        <v>183</v>
      </c>
      <c r="I105" s="71" t="s">
        <v>387</v>
      </c>
      <c r="J105" s="39">
        <v>1173897.85</v>
      </c>
      <c r="K105" s="39">
        <v>1173897.85</v>
      </c>
      <c r="L105" s="39">
        <v>1173897.85</v>
      </c>
      <c r="M105" s="23"/>
      <c r="N105" s="21"/>
      <c r="O105" s="21"/>
    </row>
    <row r="106" spans="1:15" s="1" customFormat="1" ht="45">
      <c r="A106" s="42" t="s">
        <v>191</v>
      </c>
      <c r="B106" s="42" t="s">
        <v>148</v>
      </c>
      <c r="C106" s="42" t="s">
        <v>182</v>
      </c>
      <c r="D106" s="42" t="s">
        <v>141</v>
      </c>
      <c r="E106" s="42" t="s">
        <v>177</v>
      </c>
      <c r="F106" s="42" t="s">
        <v>143</v>
      </c>
      <c r="G106" s="42" t="s">
        <v>167</v>
      </c>
      <c r="H106" s="42" t="s">
        <v>183</v>
      </c>
      <c r="I106" s="71" t="s">
        <v>387</v>
      </c>
      <c r="J106" s="26">
        <v>60564</v>
      </c>
      <c r="K106" s="26">
        <v>60564</v>
      </c>
      <c r="L106" s="26">
        <v>60564</v>
      </c>
      <c r="M106" s="23"/>
      <c r="N106" s="21"/>
      <c r="O106" s="21"/>
    </row>
    <row r="107" spans="1:12" ht="30">
      <c r="A107" s="51" t="s">
        <v>137</v>
      </c>
      <c r="B107" s="51" t="s">
        <v>148</v>
      </c>
      <c r="C107" s="51" t="s">
        <v>182</v>
      </c>
      <c r="D107" s="51" t="s">
        <v>141</v>
      </c>
      <c r="E107" s="51" t="s">
        <v>177</v>
      </c>
      <c r="F107" s="66" t="s">
        <v>143</v>
      </c>
      <c r="G107" s="51" t="s">
        <v>14</v>
      </c>
      <c r="H107" s="51" t="s">
        <v>183</v>
      </c>
      <c r="I107" s="70" t="s">
        <v>388</v>
      </c>
      <c r="J107" s="35">
        <f>SUM(J108:J117)</f>
        <v>3560495.33</v>
      </c>
      <c r="K107" s="35">
        <f>SUM(K108:K117)</f>
        <v>3575688.75</v>
      </c>
      <c r="L107" s="35">
        <f>SUM(L108:L117)</f>
        <v>3590220.81</v>
      </c>
    </row>
    <row r="108" spans="1:12" ht="30">
      <c r="A108" s="42" t="s">
        <v>190</v>
      </c>
      <c r="B108" s="42" t="s">
        <v>148</v>
      </c>
      <c r="C108" s="42" t="s">
        <v>182</v>
      </c>
      <c r="D108" s="42" t="s">
        <v>141</v>
      </c>
      <c r="E108" s="42" t="s">
        <v>177</v>
      </c>
      <c r="F108" s="42" t="s">
        <v>143</v>
      </c>
      <c r="G108" s="42" t="s">
        <v>14</v>
      </c>
      <c r="H108" s="42" t="s">
        <v>183</v>
      </c>
      <c r="I108" s="71" t="s">
        <v>388</v>
      </c>
      <c r="J108" s="26">
        <v>1754000</v>
      </c>
      <c r="K108" s="26">
        <v>1754000</v>
      </c>
      <c r="L108" s="26">
        <v>1754000</v>
      </c>
    </row>
    <row r="109" spans="1:12" ht="30">
      <c r="A109" s="42" t="s">
        <v>239</v>
      </c>
      <c r="B109" s="42" t="s">
        <v>148</v>
      </c>
      <c r="C109" s="42" t="s">
        <v>182</v>
      </c>
      <c r="D109" s="42" t="s">
        <v>141</v>
      </c>
      <c r="E109" s="42" t="s">
        <v>177</v>
      </c>
      <c r="F109" s="42" t="s">
        <v>143</v>
      </c>
      <c r="G109" s="42" t="s">
        <v>14</v>
      </c>
      <c r="H109" s="42" t="s">
        <v>183</v>
      </c>
      <c r="I109" s="71" t="s">
        <v>388</v>
      </c>
      <c r="J109" s="26">
        <v>3000</v>
      </c>
      <c r="K109" s="26">
        <v>3000</v>
      </c>
      <c r="L109" s="26">
        <v>3000</v>
      </c>
    </row>
    <row r="110" spans="1:12" ht="30">
      <c r="A110" s="42" t="s">
        <v>132</v>
      </c>
      <c r="B110" s="42" t="s">
        <v>148</v>
      </c>
      <c r="C110" s="42" t="s">
        <v>182</v>
      </c>
      <c r="D110" s="42" t="s">
        <v>141</v>
      </c>
      <c r="E110" s="42" t="s">
        <v>177</v>
      </c>
      <c r="F110" s="42" t="s">
        <v>143</v>
      </c>
      <c r="G110" s="42" t="s">
        <v>14</v>
      </c>
      <c r="H110" s="42" t="s">
        <v>183</v>
      </c>
      <c r="I110" s="71" t="s">
        <v>388</v>
      </c>
      <c r="J110" s="26">
        <v>33000</v>
      </c>
      <c r="K110" s="26">
        <v>33000</v>
      </c>
      <c r="L110" s="26">
        <v>33000</v>
      </c>
    </row>
    <row r="111" spans="1:12" ht="30">
      <c r="A111" s="42" t="s">
        <v>223</v>
      </c>
      <c r="B111" s="42" t="s">
        <v>148</v>
      </c>
      <c r="C111" s="42" t="s">
        <v>182</v>
      </c>
      <c r="D111" s="42" t="s">
        <v>141</v>
      </c>
      <c r="E111" s="42" t="s">
        <v>177</v>
      </c>
      <c r="F111" s="42" t="s">
        <v>143</v>
      </c>
      <c r="G111" s="42" t="s">
        <v>14</v>
      </c>
      <c r="H111" s="42" t="s">
        <v>183</v>
      </c>
      <c r="I111" s="71" t="s">
        <v>388</v>
      </c>
      <c r="J111" s="26">
        <v>43000</v>
      </c>
      <c r="K111" s="26">
        <v>43000</v>
      </c>
      <c r="L111" s="26">
        <v>43000</v>
      </c>
    </row>
    <row r="112" spans="1:12" ht="30">
      <c r="A112" s="42" t="s">
        <v>123</v>
      </c>
      <c r="B112" s="42" t="s">
        <v>148</v>
      </c>
      <c r="C112" s="42" t="s">
        <v>182</v>
      </c>
      <c r="D112" s="42" t="s">
        <v>141</v>
      </c>
      <c r="E112" s="42" t="s">
        <v>177</v>
      </c>
      <c r="F112" s="42" t="s">
        <v>143</v>
      </c>
      <c r="G112" s="42" t="s">
        <v>14</v>
      </c>
      <c r="H112" s="42" t="s">
        <v>183</v>
      </c>
      <c r="I112" s="71" t="s">
        <v>388</v>
      </c>
      <c r="J112" s="26">
        <v>50000</v>
      </c>
      <c r="K112" s="26">
        <v>50000</v>
      </c>
      <c r="L112" s="26">
        <v>50000</v>
      </c>
    </row>
    <row r="113" spans="1:12" ht="30">
      <c r="A113" s="42" t="s">
        <v>124</v>
      </c>
      <c r="B113" s="42" t="s">
        <v>148</v>
      </c>
      <c r="C113" s="42" t="s">
        <v>182</v>
      </c>
      <c r="D113" s="42" t="s">
        <v>141</v>
      </c>
      <c r="E113" s="42" t="s">
        <v>177</v>
      </c>
      <c r="F113" s="42" t="s">
        <v>143</v>
      </c>
      <c r="G113" s="42" t="s">
        <v>14</v>
      </c>
      <c r="H113" s="42" t="s">
        <v>183</v>
      </c>
      <c r="I113" s="71" t="s">
        <v>388</v>
      </c>
      <c r="J113" s="26">
        <v>69000</v>
      </c>
      <c r="K113" s="26">
        <v>69000</v>
      </c>
      <c r="L113" s="26">
        <v>69000</v>
      </c>
    </row>
    <row r="114" spans="1:12" ht="30">
      <c r="A114" s="42" t="s">
        <v>40</v>
      </c>
      <c r="B114" s="42" t="s">
        <v>148</v>
      </c>
      <c r="C114" s="42" t="s">
        <v>182</v>
      </c>
      <c r="D114" s="42" t="s">
        <v>141</v>
      </c>
      <c r="E114" s="42" t="s">
        <v>177</v>
      </c>
      <c r="F114" s="42" t="s">
        <v>143</v>
      </c>
      <c r="G114" s="42" t="s">
        <v>14</v>
      </c>
      <c r="H114" s="42" t="s">
        <v>183</v>
      </c>
      <c r="I114" s="71" t="s">
        <v>388</v>
      </c>
      <c r="J114" s="26">
        <v>22662.56</v>
      </c>
      <c r="K114" s="26">
        <v>30216.75</v>
      </c>
      <c r="L114" s="26">
        <v>36608.13</v>
      </c>
    </row>
    <row r="115" spans="1:12" ht="30">
      <c r="A115" s="42" t="s">
        <v>197</v>
      </c>
      <c r="B115" s="42" t="s">
        <v>148</v>
      </c>
      <c r="C115" s="42" t="s">
        <v>182</v>
      </c>
      <c r="D115" s="42" t="s">
        <v>141</v>
      </c>
      <c r="E115" s="42" t="s">
        <v>177</v>
      </c>
      <c r="F115" s="42" t="s">
        <v>143</v>
      </c>
      <c r="G115" s="42" t="s">
        <v>14</v>
      </c>
      <c r="H115" s="42" t="s">
        <v>183</v>
      </c>
      <c r="I115" s="71" t="s">
        <v>388</v>
      </c>
      <c r="J115" s="26">
        <v>1344654.98</v>
      </c>
      <c r="K115" s="26">
        <v>1344654.98</v>
      </c>
      <c r="L115" s="26">
        <v>1344654.98</v>
      </c>
    </row>
    <row r="116" spans="1:12" ht="30">
      <c r="A116" s="42" t="s">
        <v>191</v>
      </c>
      <c r="B116" s="42" t="s">
        <v>148</v>
      </c>
      <c r="C116" s="42" t="s">
        <v>182</v>
      </c>
      <c r="D116" s="42" t="s">
        <v>141</v>
      </c>
      <c r="E116" s="42" t="s">
        <v>177</v>
      </c>
      <c r="F116" s="42" t="s">
        <v>143</v>
      </c>
      <c r="G116" s="42" t="s">
        <v>14</v>
      </c>
      <c r="H116" s="42" t="s">
        <v>183</v>
      </c>
      <c r="I116" s="71" t="s">
        <v>388</v>
      </c>
      <c r="J116" s="26">
        <v>45300</v>
      </c>
      <c r="K116" s="26">
        <v>45300</v>
      </c>
      <c r="L116" s="26">
        <v>45300</v>
      </c>
    </row>
    <row r="117" spans="1:12" ht="30">
      <c r="A117" s="42" t="s">
        <v>49</v>
      </c>
      <c r="B117" s="42" t="s">
        <v>148</v>
      </c>
      <c r="C117" s="42" t="s">
        <v>182</v>
      </c>
      <c r="D117" s="42" t="s">
        <v>141</v>
      </c>
      <c r="E117" s="42" t="s">
        <v>177</v>
      </c>
      <c r="F117" s="42" t="s">
        <v>143</v>
      </c>
      <c r="G117" s="42" t="s">
        <v>14</v>
      </c>
      <c r="H117" s="42" t="s">
        <v>183</v>
      </c>
      <c r="I117" s="71" t="s">
        <v>388</v>
      </c>
      <c r="J117" s="26">
        <v>195877.79</v>
      </c>
      <c r="K117" s="26">
        <v>203517.02</v>
      </c>
      <c r="L117" s="26">
        <v>211657.7</v>
      </c>
    </row>
    <row r="118" spans="1:12" ht="31.5" customHeight="1">
      <c r="A118" s="45" t="s">
        <v>137</v>
      </c>
      <c r="B118" s="45" t="s">
        <v>148</v>
      </c>
      <c r="C118" s="45" t="s">
        <v>184</v>
      </c>
      <c r="D118" s="45" t="s">
        <v>138</v>
      </c>
      <c r="E118" s="45" t="s">
        <v>137</v>
      </c>
      <c r="F118" s="45" t="s">
        <v>138</v>
      </c>
      <c r="G118" s="45" t="s">
        <v>139</v>
      </c>
      <c r="H118" s="45" t="s">
        <v>137</v>
      </c>
      <c r="I118" s="32" t="s">
        <v>185</v>
      </c>
      <c r="J118" s="34">
        <f>J119+J123</f>
        <v>2206965.05</v>
      </c>
      <c r="K118" s="34">
        <f>K119+K123</f>
        <v>92327.74</v>
      </c>
      <c r="L118" s="34">
        <f>L119+L123</f>
        <v>82408.41</v>
      </c>
    </row>
    <row r="119" spans="1:12" ht="62.25" customHeight="1">
      <c r="A119" s="45" t="s">
        <v>137</v>
      </c>
      <c r="B119" s="45" t="s">
        <v>148</v>
      </c>
      <c r="C119" s="45" t="s">
        <v>184</v>
      </c>
      <c r="D119" s="45" t="s">
        <v>141</v>
      </c>
      <c r="E119" s="45" t="s">
        <v>137</v>
      </c>
      <c r="F119" s="45" t="s">
        <v>138</v>
      </c>
      <c r="G119" s="45" t="s">
        <v>139</v>
      </c>
      <c r="H119" s="45" t="s">
        <v>137</v>
      </c>
      <c r="I119" s="32" t="s">
        <v>70</v>
      </c>
      <c r="J119" s="34">
        <f aca="true" t="shared" si="6" ref="J119:L120">J120</f>
        <v>2093803.43</v>
      </c>
      <c r="K119" s="34">
        <f t="shared" si="6"/>
        <v>0</v>
      </c>
      <c r="L119" s="34">
        <f t="shared" si="6"/>
        <v>0</v>
      </c>
    </row>
    <row r="120" spans="1:12" ht="63" customHeight="1">
      <c r="A120" s="46" t="s">
        <v>137</v>
      </c>
      <c r="B120" s="46" t="s">
        <v>148</v>
      </c>
      <c r="C120" s="46" t="s">
        <v>184</v>
      </c>
      <c r="D120" s="46" t="s">
        <v>141</v>
      </c>
      <c r="E120" s="46" t="s">
        <v>35</v>
      </c>
      <c r="F120" s="46" t="s">
        <v>143</v>
      </c>
      <c r="G120" s="46" t="s">
        <v>139</v>
      </c>
      <c r="H120" s="46" t="s">
        <v>53</v>
      </c>
      <c r="I120" s="47" t="s">
        <v>228</v>
      </c>
      <c r="J120" s="35">
        <f t="shared" si="6"/>
        <v>2093803.43</v>
      </c>
      <c r="K120" s="35">
        <f t="shared" si="6"/>
        <v>0</v>
      </c>
      <c r="L120" s="35">
        <f t="shared" si="6"/>
        <v>0</v>
      </c>
    </row>
    <row r="121" spans="1:12" ht="60.75" customHeight="1">
      <c r="A121" s="46" t="s">
        <v>40</v>
      </c>
      <c r="B121" s="46" t="s">
        <v>148</v>
      </c>
      <c r="C121" s="46" t="s">
        <v>184</v>
      </c>
      <c r="D121" s="46" t="s">
        <v>141</v>
      </c>
      <c r="E121" s="46" t="s">
        <v>131</v>
      </c>
      <c r="F121" s="46" t="s">
        <v>143</v>
      </c>
      <c r="G121" s="46" t="s">
        <v>139</v>
      </c>
      <c r="H121" s="46" t="s">
        <v>53</v>
      </c>
      <c r="I121" s="47" t="s">
        <v>54</v>
      </c>
      <c r="J121" s="35">
        <f>SUM(J122:J122)</f>
        <v>2093803.43</v>
      </c>
      <c r="K121" s="35">
        <f>SUM(K122:K122)</f>
        <v>0</v>
      </c>
      <c r="L121" s="35">
        <f>SUM(L122:L122)</f>
        <v>0</v>
      </c>
    </row>
    <row r="122" spans="1:15" s="1" customFormat="1" ht="90">
      <c r="A122" s="42" t="s">
        <v>40</v>
      </c>
      <c r="B122" s="42" t="s">
        <v>148</v>
      </c>
      <c r="C122" s="42" t="s">
        <v>184</v>
      </c>
      <c r="D122" s="42" t="s">
        <v>141</v>
      </c>
      <c r="E122" s="42" t="s">
        <v>131</v>
      </c>
      <c r="F122" s="42" t="s">
        <v>143</v>
      </c>
      <c r="G122" s="42" t="s">
        <v>14</v>
      </c>
      <c r="H122" s="42" t="s">
        <v>53</v>
      </c>
      <c r="I122" s="57" t="s">
        <v>389</v>
      </c>
      <c r="J122" s="35">
        <v>2093803.43</v>
      </c>
      <c r="K122" s="35">
        <v>0</v>
      </c>
      <c r="L122" s="35">
        <v>0</v>
      </c>
      <c r="M122" s="23"/>
      <c r="N122" s="21"/>
      <c r="O122" s="21"/>
    </row>
    <row r="123" spans="1:12" ht="33" customHeight="1">
      <c r="A123" s="45" t="s">
        <v>137</v>
      </c>
      <c r="B123" s="45" t="s">
        <v>148</v>
      </c>
      <c r="C123" s="45" t="s">
        <v>184</v>
      </c>
      <c r="D123" s="45" t="s">
        <v>186</v>
      </c>
      <c r="E123" s="45" t="s">
        <v>137</v>
      </c>
      <c r="F123" s="45" t="s">
        <v>138</v>
      </c>
      <c r="G123" s="45" t="s">
        <v>139</v>
      </c>
      <c r="H123" s="45" t="s">
        <v>187</v>
      </c>
      <c r="I123" s="69" t="s">
        <v>62</v>
      </c>
      <c r="J123" s="34">
        <f>J124</f>
        <v>113161.62</v>
      </c>
      <c r="K123" s="34">
        <f>K124</f>
        <v>92327.74</v>
      </c>
      <c r="L123" s="34">
        <f>L124</f>
        <v>82408.41</v>
      </c>
    </row>
    <row r="124" spans="1:12" ht="33" customHeight="1">
      <c r="A124" s="46" t="s">
        <v>137</v>
      </c>
      <c r="B124" s="46" t="s">
        <v>148</v>
      </c>
      <c r="C124" s="46" t="s">
        <v>184</v>
      </c>
      <c r="D124" s="46" t="s">
        <v>186</v>
      </c>
      <c r="E124" s="46" t="s">
        <v>155</v>
      </c>
      <c r="F124" s="46" t="s">
        <v>138</v>
      </c>
      <c r="G124" s="46" t="s">
        <v>139</v>
      </c>
      <c r="H124" s="46" t="s">
        <v>187</v>
      </c>
      <c r="I124" s="47" t="s">
        <v>196</v>
      </c>
      <c r="J124" s="35">
        <f>J125+J127</f>
        <v>113161.62</v>
      </c>
      <c r="K124" s="35">
        <f>K125+K127</f>
        <v>92327.74</v>
      </c>
      <c r="L124" s="35">
        <f>L125+L127</f>
        <v>82408.41</v>
      </c>
    </row>
    <row r="125" spans="1:12" ht="44.25" customHeight="1">
      <c r="A125" s="46" t="s">
        <v>137</v>
      </c>
      <c r="B125" s="46" t="s">
        <v>148</v>
      </c>
      <c r="C125" s="46" t="s">
        <v>184</v>
      </c>
      <c r="D125" s="46" t="s">
        <v>186</v>
      </c>
      <c r="E125" s="46" t="s">
        <v>174</v>
      </c>
      <c r="F125" s="46" t="s">
        <v>143</v>
      </c>
      <c r="G125" s="46" t="s">
        <v>139</v>
      </c>
      <c r="H125" s="46" t="s">
        <v>187</v>
      </c>
      <c r="I125" s="47" t="s">
        <v>233</v>
      </c>
      <c r="J125" s="35">
        <f>J126</f>
        <v>49691.46</v>
      </c>
      <c r="K125" s="35">
        <f>K126</f>
        <v>28857.58</v>
      </c>
      <c r="L125" s="35">
        <f>L126</f>
        <v>18938.25</v>
      </c>
    </row>
    <row r="126" spans="1:12" ht="50.25" customHeight="1">
      <c r="A126" s="42" t="s">
        <v>40</v>
      </c>
      <c r="B126" s="42" t="s">
        <v>148</v>
      </c>
      <c r="C126" s="42" t="s">
        <v>184</v>
      </c>
      <c r="D126" s="42" t="s">
        <v>186</v>
      </c>
      <c r="E126" s="42" t="s">
        <v>174</v>
      </c>
      <c r="F126" s="42" t="s">
        <v>143</v>
      </c>
      <c r="G126" s="42" t="s">
        <v>139</v>
      </c>
      <c r="H126" s="42" t="s">
        <v>187</v>
      </c>
      <c r="I126" s="57" t="s">
        <v>233</v>
      </c>
      <c r="J126" s="35">
        <v>49691.46</v>
      </c>
      <c r="K126" s="35">
        <v>28857.58</v>
      </c>
      <c r="L126" s="35">
        <v>18938.25</v>
      </c>
    </row>
    <row r="127" spans="1:12" ht="33" customHeight="1">
      <c r="A127" s="46" t="s">
        <v>137</v>
      </c>
      <c r="B127" s="46" t="s">
        <v>148</v>
      </c>
      <c r="C127" s="46" t="s">
        <v>184</v>
      </c>
      <c r="D127" s="46" t="s">
        <v>186</v>
      </c>
      <c r="E127" s="46" t="s">
        <v>174</v>
      </c>
      <c r="F127" s="46" t="s">
        <v>182</v>
      </c>
      <c r="G127" s="46" t="s">
        <v>139</v>
      </c>
      <c r="H127" s="46" t="s">
        <v>187</v>
      </c>
      <c r="I127" s="47" t="s">
        <v>229</v>
      </c>
      <c r="J127" s="35">
        <f>J128</f>
        <v>63470.16</v>
      </c>
      <c r="K127" s="35">
        <f>K128</f>
        <v>63470.16</v>
      </c>
      <c r="L127" s="35">
        <f>L128</f>
        <v>63470.16</v>
      </c>
    </row>
    <row r="128" spans="1:12" ht="33" customHeight="1">
      <c r="A128" s="42" t="s">
        <v>218</v>
      </c>
      <c r="B128" s="42" t="s">
        <v>148</v>
      </c>
      <c r="C128" s="42" t="s">
        <v>184</v>
      </c>
      <c r="D128" s="42" t="s">
        <v>186</v>
      </c>
      <c r="E128" s="42" t="s">
        <v>174</v>
      </c>
      <c r="F128" s="42" t="s">
        <v>182</v>
      </c>
      <c r="G128" s="42" t="s">
        <v>139</v>
      </c>
      <c r="H128" s="42" t="s">
        <v>187</v>
      </c>
      <c r="I128" s="57" t="s">
        <v>229</v>
      </c>
      <c r="J128" s="26">
        <v>63470.16</v>
      </c>
      <c r="K128" s="26">
        <v>63470.16</v>
      </c>
      <c r="L128" s="26">
        <v>63470.16</v>
      </c>
    </row>
    <row r="129" spans="1:12" ht="15">
      <c r="A129" s="45" t="s">
        <v>137</v>
      </c>
      <c r="B129" s="45" t="s">
        <v>148</v>
      </c>
      <c r="C129" s="45" t="s">
        <v>188</v>
      </c>
      <c r="D129" s="45" t="s">
        <v>138</v>
      </c>
      <c r="E129" s="45" t="s">
        <v>137</v>
      </c>
      <c r="F129" s="45" t="s">
        <v>138</v>
      </c>
      <c r="G129" s="45" t="s">
        <v>139</v>
      </c>
      <c r="H129" s="45" t="s">
        <v>137</v>
      </c>
      <c r="I129" s="32" t="s">
        <v>189</v>
      </c>
      <c r="J129" s="34">
        <f>J130+J139+J148+J153</f>
        <v>5958463.25</v>
      </c>
      <c r="K129" s="34">
        <f>K130+K139+K148+K153</f>
        <v>5283789.84</v>
      </c>
      <c r="L129" s="34">
        <f>L130+L139+L148+L153</f>
        <v>5288789.84</v>
      </c>
    </row>
    <row r="130" spans="1:15" s="2" customFormat="1" ht="28.5">
      <c r="A130" s="90" t="s">
        <v>137</v>
      </c>
      <c r="B130" s="90" t="s">
        <v>148</v>
      </c>
      <c r="C130" s="90" t="s">
        <v>188</v>
      </c>
      <c r="D130" s="90" t="s">
        <v>140</v>
      </c>
      <c r="E130" s="90" t="s">
        <v>137</v>
      </c>
      <c r="F130" s="90" t="s">
        <v>140</v>
      </c>
      <c r="G130" s="90" t="s">
        <v>139</v>
      </c>
      <c r="H130" s="90" t="s">
        <v>30</v>
      </c>
      <c r="I130" s="50" t="s">
        <v>304</v>
      </c>
      <c r="J130" s="98">
        <f>J131+J133+J135+J137</f>
        <v>70500</v>
      </c>
      <c r="K130" s="98">
        <f>K131+K133+K135+K137</f>
        <v>70500</v>
      </c>
      <c r="L130" s="98">
        <f>L131+L133+L135+L137</f>
        <v>70500</v>
      </c>
      <c r="M130" s="19"/>
      <c r="N130" s="19"/>
      <c r="O130" s="19"/>
    </row>
    <row r="131" spans="1:15" s="2" customFormat="1" ht="45">
      <c r="A131" s="51" t="s">
        <v>137</v>
      </c>
      <c r="B131" s="51" t="s">
        <v>148</v>
      </c>
      <c r="C131" s="51" t="s">
        <v>188</v>
      </c>
      <c r="D131" s="51" t="s">
        <v>140</v>
      </c>
      <c r="E131" s="51" t="s">
        <v>35</v>
      </c>
      <c r="F131" s="51" t="s">
        <v>140</v>
      </c>
      <c r="G131" s="51" t="s">
        <v>139</v>
      </c>
      <c r="H131" s="51" t="s">
        <v>30</v>
      </c>
      <c r="I131" s="109" t="s">
        <v>305</v>
      </c>
      <c r="J131" s="105">
        <f>J132</f>
        <v>28200</v>
      </c>
      <c r="K131" s="105">
        <f>K132</f>
        <v>28200</v>
      </c>
      <c r="L131" s="105">
        <f>L132</f>
        <v>28200</v>
      </c>
      <c r="M131" s="19"/>
      <c r="N131" s="19"/>
      <c r="O131" s="19"/>
    </row>
    <row r="132" spans="1:15" s="96" customFormat="1" ht="60">
      <c r="A132" s="61" t="s">
        <v>190</v>
      </c>
      <c r="B132" s="61" t="s">
        <v>148</v>
      </c>
      <c r="C132" s="61" t="s">
        <v>188</v>
      </c>
      <c r="D132" s="61" t="s">
        <v>140</v>
      </c>
      <c r="E132" s="61" t="s">
        <v>131</v>
      </c>
      <c r="F132" s="61" t="s">
        <v>140</v>
      </c>
      <c r="G132" s="61" t="s">
        <v>139</v>
      </c>
      <c r="H132" s="61" t="s">
        <v>30</v>
      </c>
      <c r="I132" s="110" t="s">
        <v>306</v>
      </c>
      <c r="J132" s="104">
        <v>28200</v>
      </c>
      <c r="K132" s="104">
        <v>28200</v>
      </c>
      <c r="L132" s="104">
        <v>28200</v>
      </c>
      <c r="M132" s="23"/>
      <c r="N132" s="23"/>
      <c r="O132" s="23"/>
    </row>
    <row r="133" spans="1:15" s="2" customFormat="1" ht="60">
      <c r="A133" s="51" t="s">
        <v>137</v>
      </c>
      <c r="B133" s="51" t="s">
        <v>148</v>
      </c>
      <c r="C133" s="51" t="s">
        <v>188</v>
      </c>
      <c r="D133" s="51" t="s">
        <v>140</v>
      </c>
      <c r="E133" s="51" t="s">
        <v>290</v>
      </c>
      <c r="F133" s="51" t="s">
        <v>140</v>
      </c>
      <c r="G133" s="51" t="s">
        <v>139</v>
      </c>
      <c r="H133" s="51" t="s">
        <v>30</v>
      </c>
      <c r="I133" s="109" t="s">
        <v>307</v>
      </c>
      <c r="J133" s="105">
        <f>J134</f>
        <v>14100</v>
      </c>
      <c r="K133" s="105">
        <f>K134</f>
        <v>14100</v>
      </c>
      <c r="L133" s="105">
        <f>L134</f>
        <v>14100</v>
      </c>
      <c r="M133" s="19"/>
      <c r="N133" s="19"/>
      <c r="O133" s="19"/>
    </row>
    <row r="134" spans="1:15" s="96" customFormat="1" ht="75">
      <c r="A134" s="61" t="s">
        <v>190</v>
      </c>
      <c r="B134" s="61" t="s">
        <v>148</v>
      </c>
      <c r="C134" s="61" t="s">
        <v>188</v>
      </c>
      <c r="D134" s="61" t="s">
        <v>140</v>
      </c>
      <c r="E134" s="61" t="s">
        <v>308</v>
      </c>
      <c r="F134" s="61" t="s">
        <v>140</v>
      </c>
      <c r="G134" s="61" t="s">
        <v>139</v>
      </c>
      <c r="H134" s="61" t="s">
        <v>30</v>
      </c>
      <c r="I134" s="110" t="s">
        <v>309</v>
      </c>
      <c r="J134" s="104">
        <v>14100</v>
      </c>
      <c r="K134" s="104">
        <v>14100</v>
      </c>
      <c r="L134" s="104">
        <v>14100</v>
      </c>
      <c r="M134" s="23"/>
      <c r="N134" s="23"/>
      <c r="O134" s="23"/>
    </row>
    <row r="135" spans="1:15" s="2" customFormat="1" ht="45">
      <c r="A135" s="51" t="s">
        <v>137</v>
      </c>
      <c r="B135" s="51" t="s">
        <v>148</v>
      </c>
      <c r="C135" s="51" t="s">
        <v>188</v>
      </c>
      <c r="D135" s="51" t="s">
        <v>140</v>
      </c>
      <c r="E135" s="51" t="s">
        <v>3</v>
      </c>
      <c r="F135" s="51" t="s">
        <v>140</v>
      </c>
      <c r="G135" s="51" t="s">
        <v>139</v>
      </c>
      <c r="H135" s="51" t="s">
        <v>30</v>
      </c>
      <c r="I135" s="109" t="s">
        <v>310</v>
      </c>
      <c r="J135" s="105">
        <f>J136</f>
        <v>7050</v>
      </c>
      <c r="K135" s="105">
        <f>K136</f>
        <v>7050</v>
      </c>
      <c r="L135" s="105">
        <f>L136</f>
        <v>7050</v>
      </c>
      <c r="M135" s="19"/>
      <c r="N135" s="19"/>
      <c r="O135" s="19"/>
    </row>
    <row r="136" spans="1:15" s="96" customFormat="1" ht="60">
      <c r="A136" s="61" t="s">
        <v>190</v>
      </c>
      <c r="B136" s="61" t="s">
        <v>148</v>
      </c>
      <c r="C136" s="61" t="s">
        <v>188</v>
      </c>
      <c r="D136" s="61" t="s">
        <v>140</v>
      </c>
      <c r="E136" s="61" t="s">
        <v>311</v>
      </c>
      <c r="F136" s="61" t="s">
        <v>140</v>
      </c>
      <c r="G136" s="61" t="s">
        <v>139</v>
      </c>
      <c r="H136" s="61" t="s">
        <v>30</v>
      </c>
      <c r="I136" s="110" t="s">
        <v>312</v>
      </c>
      <c r="J136" s="104">
        <v>7050</v>
      </c>
      <c r="K136" s="104">
        <v>7050</v>
      </c>
      <c r="L136" s="104">
        <v>7050</v>
      </c>
      <c r="M136" s="23"/>
      <c r="N136" s="23"/>
      <c r="O136" s="23"/>
    </row>
    <row r="137" spans="1:12" ht="45">
      <c r="A137" s="51" t="s">
        <v>137</v>
      </c>
      <c r="B137" s="51" t="s">
        <v>148</v>
      </c>
      <c r="C137" s="51" t="s">
        <v>188</v>
      </c>
      <c r="D137" s="51" t="s">
        <v>140</v>
      </c>
      <c r="E137" s="51" t="s">
        <v>298</v>
      </c>
      <c r="F137" s="51" t="s">
        <v>140</v>
      </c>
      <c r="G137" s="51" t="s">
        <v>139</v>
      </c>
      <c r="H137" s="51" t="s">
        <v>30</v>
      </c>
      <c r="I137" s="109" t="s">
        <v>299</v>
      </c>
      <c r="J137" s="35">
        <f>J138</f>
        <v>21150</v>
      </c>
      <c r="K137" s="35">
        <f>K138</f>
        <v>21150</v>
      </c>
      <c r="L137" s="35">
        <f>L138</f>
        <v>21150</v>
      </c>
    </row>
    <row r="138" spans="1:15" s="1" customFormat="1" ht="65.25" customHeight="1">
      <c r="A138" s="42" t="s">
        <v>190</v>
      </c>
      <c r="B138" s="42" t="s">
        <v>148</v>
      </c>
      <c r="C138" s="42" t="s">
        <v>188</v>
      </c>
      <c r="D138" s="42" t="s">
        <v>140</v>
      </c>
      <c r="E138" s="42" t="s">
        <v>295</v>
      </c>
      <c r="F138" s="42" t="s">
        <v>140</v>
      </c>
      <c r="G138" s="42" t="s">
        <v>139</v>
      </c>
      <c r="H138" s="42" t="s">
        <v>30</v>
      </c>
      <c r="I138" s="111" t="s">
        <v>296</v>
      </c>
      <c r="J138" s="26">
        <v>21150</v>
      </c>
      <c r="K138" s="26">
        <v>21150</v>
      </c>
      <c r="L138" s="26">
        <v>21150</v>
      </c>
      <c r="M138" s="97"/>
      <c r="N138" s="21"/>
      <c r="O138" s="21"/>
    </row>
    <row r="139" spans="1:15" s="2" customFormat="1" ht="78" customHeight="1">
      <c r="A139" s="49" t="s">
        <v>137</v>
      </c>
      <c r="B139" s="49" t="s">
        <v>148</v>
      </c>
      <c r="C139" s="49" t="s">
        <v>188</v>
      </c>
      <c r="D139" s="49" t="s">
        <v>144</v>
      </c>
      <c r="E139" s="49" t="s">
        <v>137</v>
      </c>
      <c r="F139" s="49" t="s">
        <v>140</v>
      </c>
      <c r="G139" s="49" t="s">
        <v>139</v>
      </c>
      <c r="H139" s="49" t="s">
        <v>30</v>
      </c>
      <c r="I139" s="50" t="s">
        <v>303</v>
      </c>
      <c r="J139" s="34">
        <f aca="true" t="shared" si="7" ref="J139:L140">J140</f>
        <v>3898754.84</v>
      </c>
      <c r="K139" s="34">
        <f t="shared" si="7"/>
        <v>3898754.84</v>
      </c>
      <c r="L139" s="34">
        <f t="shared" si="7"/>
        <v>3898754.84</v>
      </c>
      <c r="M139" s="91"/>
      <c r="N139" s="19"/>
      <c r="O139" s="19"/>
    </row>
    <row r="140" spans="1:13" ht="60">
      <c r="A140" s="51" t="s">
        <v>137</v>
      </c>
      <c r="B140" s="51" t="s">
        <v>148</v>
      </c>
      <c r="C140" s="51" t="s">
        <v>188</v>
      </c>
      <c r="D140" s="51" t="s">
        <v>144</v>
      </c>
      <c r="E140" s="51" t="s">
        <v>293</v>
      </c>
      <c r="F140" s="51" t="s">
        <v>138</v>
      </c>
      <c r="G140" s="51" t="s">
        <v>139</v>
      </c>
      <c r="H140" s="51" t="s">
        <v>30</v>
      </c>
      <c r="I140" s="109" t="s">
        <v>294</v>
      </c>
      <c r="J140" s="35">
        <f t="shared" si="7"/>
        <v>3898754.84</v>
      </c>
      <c r="K140" s="35">
        <f t="shared" si="7"/>
        <v>3898754.84</v>
      </c>
      <c r="L140" s="35">
        <f t="shared" si="7"/>
        <v>3898754.84</v>
      </c>
      <c r="M140" s="95"/>
    </row>
    <row r="141" spans="1:13" ht="50.25" customHeight="1">
      <c r="A141" s="46" t="s">
        <v>137</v>
      </c>
      <c r="B141" s="46" t="s">
        <v>148</v>
      </c>
      <c r="C141" s="46" t="s">
        <v>188</v>
      </c>
      <c r="D141" s="46" t="s">
        <v>144</v>
      </c>
      <c r="E141" s="46" t="s">
        <v>293</v>
      </c>
      <c r="F141" s="46" t="s">
        <v>143</v>
      </c>
      <c r="G141" s="46" t="s">
        <v>139</v>
      </c>
      <c r="H141" s="46" t="s">
        <v>30</v>
      </c>
      <c r="I141" s="70" t="s">
        <v>292</v>
      </c>
      <c r="J141" s="35">
        <f>SUM(J142:J147)</f>
        <v>3898754.84</v>
      </c>
      <c r="K141" s="35">
        <f>SUM(K142:K147)</f>
        <v>3898754.84</v>
      </c>
      <c r="L141" s="35">
        <f>SUM(L142:L147)</f>
        <v>3898754.84</v>
      </c>
      <c r="M141" s="91"/>
    </row>
    <row r="142" spans="1:15" s="1" customFormat="1" ht="54" customHeight="1">
      <c r="A142" s="42" t="s">
        <v>190</v>
      </c>
      <c r="B142" s="42" t="s">
        <v>148</v>
      </c>
      <c r="C142" s="42" t="s">
        <v>188</v>
      </c>
      <c r="D142" s="42" t="s">
        <v>144</v>
      </c>
      <c r="E142" s="42" t="s">
        <v>293</v>
      </c>
      <c r="F142" s="42" t="s">
        <v>143</v>
      </c>
      <c r="G142" s="42" t="s">
        <v>139</v>
      </c>
      <c r="H142" s="42" t="s">
        <v>30</v>
      </c>
      <c r="I142" s="71" t="s">
        <v>292</v>
      </c>
      <c r="J142" s="26">
        <v>307000</v>
      </c>
      <c r="K142" s="26">
        <v>307000</v>
      </c>
      <c r="L142" s="26">
        <v>307000</v>
      </c>
      <c r="M142" s="23"/>
      <c r="N142" s="113"/>
      <c r="O142" s="21"/>
    </row>
    <row r="143" spans="1:15" s="1" customFormat="1" ht="79.5" customHeight="1">
      <c r="A143" s="42" t="s">
        <v>190</v>
      </c>
      <c r="B143" s="42" t="s">
        <v>148</v>
      </c>
      <c r="C143" s="42" t="s">
        <v>188</v>
      </c>
      <c r="D143" s="42" t="s">
        <v>144</v>
      </c>
      <c r="E143" s="42" t="s">
        <v>293</v>
      </c>
      <c r="F143" s="42" t="s">
        <v>143</v>
      </c>
      <c r="G143" s="42" t="s">
        <v>167</v>
      </c>
      <c r="H143" s="42" t="s">
        <v>30</v>
      </c>
      <c r="I143" s="71" t="s">
        <v>297</v>
      </c>
      <c r="J143" s="26">
        <v>319000</v>
      </c>
      <c r="K143" s="26">
        <v>319000</v>
      </c>
      <c r="L143" s="26">
        <v>319000</v>
      </c>
      <c r="M143" s="23"/>
      <c r="N143" s="113"/>
      <c r="O143" s="21"/>
    </row>
    <row r="144" spans="1:15" s="1" customFormat="1" ht="51" customHeight="1">
      <c r="A144" s="42" t="s">
        <v>123</v>
      </c>
      <c r="B144" s="42" t="s">
        <v>148</v>
      </c>
      <c r="C144" s="42" t="s">
        <v>188</v>
      </c>
      <c r="D144" s="42" t="s">
        <v>144</v>
      </c>
      <c r="E144" s="42" t="s">
        <v>293</v>
      </c>
      <c r="F144" s="42" t="s">
        <v>143</v>
      </c>
      <c r="G144" s="42" t="s">
        <v>139</v>
      </c>
      <c r="H144" s="42" t="s">
        <v>30</v>
      </c>
      <c r="I144" s="71" t="s">
        <v>292</v>
      </c>
      <c r="J144" s="26">
        <v>700000</v>
      </c>
      <c r="K144" s="26">
        <v>700000</v>
      </c>
      <c r="L144" s="26">
        <v>700000</v>
      </c>
      <c r="M144" s="23"/>
      <c r="N144" s="21"/>
      <c r="O144" s="21"/>
    </row>
    <row r="145" spans="1:15" s="1" customFormat="1" ht="50.25" customHeight="1">
      <c r="A145" s="42" t="s">
        <v>124</v>
      </c>
      <c r="B145" s="42" t="s">
        <v>148</v>
      </c>
      <c r="C145" s="42" t="s">
        <v>188</v>
      </c>
      <c r="D145" s="42" t="s">
        <v>144</v>
      </c>
      <c r="E145" s="42" t="s">
        <v>293</v>
      </c>
      <c r="F145" s="42" t="s">
        <v>143</v>
      </c>
      <c r="G145" s="42" t="s">
        <v>139</v>
      </c>
      <c r="H145" s="42" t="s">
        <v>30</v>
      </c>
      <c r="I145" s="71" t="s">
        <v>292</v>
      </c>
      <c r="J145" s="26">
        <v>2289000</v>
      </c>
      <c r="K145" s="26">
        <v>2289000</v>
      </c>
      <c r="L145" s="26">
        <v>2289000</v>
      </c>
      <c r="M145" s="23"/>
      <c r="N145" s="21"/>
      <c r="O145" s="21"/>
    </row>
    <row r="146" spans="1:15" s="1" customFormat="1" ht="51" customHeight="1">
      <c r="A146" s="42" t="s">
        <v>197</v>
      </c>
      <c r="B146" s="42" t="s">
        <v>148</v>
      </c>
      <c r="C146" s="42" t="s">
        <v>188</v>
      </c>
      <c r="D146" s="42" t="s">
        <v>144</v>
      </c>
      <c r="E146" s="42" t="s">
        <v>293</v>
      </c>
      <c r="F146" s="42" t="s">
        <v>143</v>
      </c>
      <c r="G146" s="42" t="s">
        <v>139</v>
      </c>
      <c r="H146" s="42" t="s">
        <v>30</v>
      </c>
      <c r="I146" s="71" t="s">
        <v>292</v>
      </c>
      <c r="J146" s="39">
        <v>223231.84</v>
      </c>
      <c r="K146" s="39">
        <v>223231.84</v>
      </c>
      <c r="L146" s="39">
        <v>223231.84</v>
      </c>
      <c r="M146" s="23"/>
      <c r="N146" s="21"/>
      <c r="O146" s="21"/>
    </row>
    <row r="147" spans="1:15" s="1" customFormat="1" ht="60">
      <c r="A147" s="42" t="s">
        <v>191</v>
      </c>
      <c r="B147" s="42" t="s">
        <v>148</v>
      </c>
      <c r="C147" s="42" t="s">
        <v>188</v>
      </c>
      <c r="D147" s="42" t="s">
        <v>144</v>
      </c>
      <c r="E147" s="42" t="s">
        <v>293</v>
      </c>
      <c r="F147" s="42" t="s">
        <v>143</v>
      </c>
      <c r="G147" s="42" t="s">
        <v>139</v>
      </c>
      <c r="H147" s="42" t="s">
        <v>30</v>
      </c>
      <c r="I147" s="71" t="s">
        <v>292</v>
      </c>
      <c r="J147" s="26">
        <f>58801+1722</f>
        <v>60523</v>
      </c>
      <c r="K147" s="26">
        <f>58801+1722</f>
        <v>60523</v>
      </c>
      <c r="L147" s="26">
        <f>58801+1722</f>
        <v>60523</v>
      </c>
      <c r="M147" s="23"/>
      <c r="N147" s="21"/>
      <c r="O147" s="21"/>
    </row>
    <row r="148" spans="1:15" s="2" customFormat="1" ht="14.25">
      <c r="A148" s="49" t="s">
        <v>137</v>
      </c>
      <c r="B148" s="49" t="s">
        <v>148</v>
      </c>
      <c r="C148" s="49" t="s">
        <v>188</v>
      </c>
      <c r="D148" s="49" t="s">
        <v>166</v>
      </c>
      <c r="E148" s="49" t="s">
        <v>137</v>
      </c>
      <c r="F148" s="49" t="s">
        <v>138</v>
      </c>
      <c r="G148" s="49" t="s">
        <v>139</v>
      </c>
      <c r="H148" s="49" t="s">
        <v>30</v>
      </c>
      <c r="I148" s="50" t="s">
        <v>285</v>
      </c>
      <c r="J148" s="34">
        <f aca="true" t="shared" si="8" ref="J148:L149">J149</f>
        <v>122535</v>
      </c>
      <c r="K148" s="34">
        <f t="shared" si="8"/>
        <v>126535</v>
      </c>
      <c r="L148" s="34">
        <f t="shared" si="8"/>
        <v>131535</v>
      </c>
      <c r="M148" s="19"/>
      <c r="N148" s="19"/>
      <c r="O148" s="19"/>
    </row>
    <row r="149" spans="1:12" ht="63.75" customHeight="1">
      <c r="A149" s="46" t="s">
        <v>137</v>
      </c>
      <c r="B149" s="46" t="s">
        <v>148</v>
      </c>
      <c r="C149" s="46" t="s">
        <v>188</v>
      </c>
      <c r="D149" s="46" t="s">
        <v>166</v>
      </c>
      <c r="E149" s="46" t="s">
        <v>157</v>
      </c>
      <c r="F149" s="46" t="s">
        <v>143</v>
      </c>
      <c r="G149" s="46" t="s">
        <v>139</v>
      </c>
      <c r="H149" s="46" t="s">
        <v>30</v>
      </c>
      <c r="I149" s="70" t="s">
        <v>284</v>
      </c>
      <c r="J149" s="35">
        <f t="shared" si="8"/>
        <v>122535</v>
      </c>
      <c r="K149" s="35">
        <f t="shared" si="8"/>
        <v>126535</v>
      </c>
      <c r="L149" s="35">
        <f t="shared" si="8"/>
        <v>131535</v>
      </c>
    </row>
    <row r="150" spans="1:12" ht="45.75" customHeight="1">
      <c r="A150" s="46" t="s">
        <v>137</v>
      </c>
      <c r="B150" s="46" t="s">
        <v>148</v>
      </c>
      <c r="C150" s="46" t="s">
        <v>188</v>
      </c>
      <c r="D150" s="46" t="s">
        <v>166</v>
      </c>
      <c r="E150" s="46" t="s">
        <v>283</v>
      </c>
      <c r="F150" s="46" t="s">
        <v>143</v>
      </c>
      <c r="G150" s="46" t="s">
        <v>139</v>
      </c>
      <c r="H150" s="46" t="s">
        <v>30</v>
      </c>
      <c r="I150" s="70" t="s">
        <v>282</v>
      </c>
      <c r="J150" s="35">
        <f>J151+J152</f>
        <v>122535</v>
      </c>
      <c r="K150" s="35">
        <f>K151+K152</f>
        <v>126535</v>
      </c>
      <c r="L150" s="35">
        <f>L151+L152</f>
        <v>131535</v>
      </c>
    </row>
    <row r="151" spans="1:15" s="1" customFormat="1" ht="45" customHeight="1">
      <c r="A151" s="42" t="s">
        <v>190</v>
      </c>
      <c r="B151" s="42" t="s">
        <v>148</v>
      </c>
      <c r="C151" s="42" t="s">
        <v>188</v>
      </c>
      <c r="D151" s="42" t="s">
        <v>166</v>
      </c>
      <c r="E151" s="42" t="s">
        <v>283</v>
      </c>
      <c r="F151" s="42" t="s">
        <v>143</v>
      </c>
      <c r="G151" s="42" t="s">
        <v>139</v>
      </c>
      <c r="H151" s="42" t="s">
        <v>30</v>
      </c>
      <c r="I151" s="71" t="s">
        <v>282</v>
      </c>
      <c r="J151" s="26">
        <v>106000</v>
      </c>
      <c r="K151" s="26">
        <v>110000</v>
      </c>
      <c r="L151" s="26">
        <v>115000</v>
      </c>
      <c r="M151" s="23"/>
      <c r="N151" s="21"/>
      <c r="O151" s="21"/>
    </row>
    <row r="152" spans="1:15" s="1" customFormat="1" ht="48" customHeight="1">
      <c r="A152" s="42" t="s">
        <v>191</v>
      </c>
      <c r="B152" s="42" t="s">
        <v>148</v>
      </c>
      <c r="C152" s="42" t="s">
        <v>188</v>
      </c>
      <c r="D152" s="42" t="s">
        <v>166</v>
      </c>
      <c r="E152" s="42" t="s">
        <v>283</v>
      </c>
      <c r="F152" s="42" t="s">
        <v>143</v>
      </c>
      <c r="G152" s="42" t="s">
        <v>139</v>
      </c>
      <c r="H152" s="42" t="s">
        <v>30</v>
      </c>
      <c r="I152" s="71" t="s">
        <v>282</v>
      </c>
      <c r="J152" s="26">
        <v>16535</v>
      </c>
      <c r="K152" s="26">
        <v>16535</v>
      </c>
      <c r="L152" s="26">
        <v>16535</v>
      </c>
      <c r="M152" s="23"/>
      <c r="N152" s="21"/>
      <c r="O152" s="21"/>
    </row>
    <row r="153" spans="1:15" s="1" customFormat="1" ht="15">
      <c r="A153" s="45" t="s">
        <v>137</v>
      </c>
      <c r="B153" s="45" t="s">
        <v>148</v>
      </c>
      <c r="C153" s="45" t="s">
        <v>188</v>
      </c>
      <c r="D153" s="45" t="s">
        <v>36</v>
      </c>
      <c r="E153" s="45" t="s">
        <v>137</v>
      </c>
      <c r="F153" s="45" t="s">
        <v>140</v>
      </c>
      <c r="G153" s="45" t="s">
        <v>139</v>
      </c>
      <c r="H153" s="45" t="s">
        <v>30</v>
      </c>
      <c r="I153" s="69" t="s">
        <v>287</v>
      </c>
      <c r="J153" s="34">
        <f>J154+J157</f>
        <v>1866673.4100000001</v>
      </c>
      <c r="K153" s="34">
        <f>K154+K157</f>
        <v>1188000</v>
      </c>
      <c r="L153" s="34">
        <f>L154+L157</f>
        <v>1188000</v>
      </c>
      <c r="M153" s="23"/>
      <c r="N153" s="21"/>
      <c r="O153" s="21"/>
    </row>
    <row r="154" spans="1:12" ht="60">
      <c r="A154" s="46" t="s">
        <v>137</v>
      </c>
      <c r="B154" s="46" t="s">
        <v>148</v>
      </c>
      <c r="C154" s="46" t="s">
        <v>188</v>
      </c>
      <c r="D154" s="46" t="s">
        <v>36</v>
      </c>
      <c r="E154" s="46" t="s">
        <v>35</v>
      </c>
      <c r="F154" s="46" t="s">
        <v>140</v>
      </c>
      <c r="G154" s="46" t="s">
        <v>139</v>
      </c>
      <c r="H154" s="46" t="s">
        <v>30</v>
      </c>
      <c r="I154" s="70" t="s">
        <v>286</v>
      </c>
      <c r="J154" s="35">
        <f>J155+J156</f>
        <v>1428673.4100000001</v>
      </c>
      <c r="K154" s="35">
        <f>K155+K156</f>
        <v>750000</v>
      </c>
      <c r="L154" s="35">
        <f>L155+L156</f>
        <v>750000</v>
      </c>
    </row>
    <row r="155" spans="1:15" s="1" customFormat="1" ht="75">
      <c r="A155" s="42" t="s">
        <v>125</v>
      </c>
      <c r="B155" s="42" t="s">
        <v>148</v>
      </c>
      <c r="C155" s="42" t="s">
        <v>188</v>
      </c>
      <c r="D155" s="42" t="s">
        <v>36</v>
      </c>
      <c r="E155" s="42" t="s">
        <v>35</v>
      </c>
      <c r="F155" s="42" t="s">
        <v>140</v>
      </c>
      <c r="G155" s="42" t="s">
        <v>139</v>
      </c>
      <c r="H155" s="42" t="s">
        <v>30</v>
      </c>
      <c r="I155" s="71" t="s">
        <v>286</v>
      </c>
      <c r="J155" s="26">
        <v>750000</v>
      </c>
      <c r="K155" s="26">
        <v>750000</v>
      </c>
      <c r="L155" s="26">
        <v>750000</v>
      </c>
      <c r="M155" s="23"/>
      <c r="N155" s="72"/>
      <c r="O155" s="23"/>
    </row>
    <row r="156" spans="1:15" s="1" customFormat="1" ht="75">
      <c r="A156" s="42" t="s">
        <v>190</v>
      </c>
      <c r="B156" s="42" t="s">
        <v>148</v>
      </c>
      <c r="C156" s="42" t="s">
        <v>188</v>
      </c>
      <c r="D156" s="42" t="s">
        <v>36</v>
      </c>
      <c r="E156" s="42" t="s">
        <v>35</v>
      </c>
      <c r="F156" s="42" t="s">
        <v>140</v>
      </c>
      <c r="G156" s="42" t="s">
        <v>139</v>
      </c>
      <c r="H156" s="42" t="s">
        <v>30</v>
      </c>
      <c r="I156" s="71" t="s">
        <v>286</v>
      </c>
      <c r="J156" s="26">
        <v>678673.41</v>
      </c>
      <c r="K156" s="26">
        <v>0</v>
      </c>
      <c r="L156" s="26">
        <v>0</v>
      </c>
      <c r="M156" s="23"/>
      <c r="N156" s="21"/>
      <c r="O156" s="21"/>
    </row>
    <row r="157" spans="1:12" ht="30">
      <c r="A157" s="46" t="s">
        <v>137</v>
      </c>
      <c r="B157" s="46" t="s">
        <v>148</v>
      </c>
      <c r="C157" s="46" t="s">
        <v>188</v>
      </c>
      <c r="D157" s="46" t="s">
        <v>36</v>
      </c>
      <c r="E157" s="46" t="s">
        <v>290</v>
      </c>
      <c r="F157" s="46" t="s">
        <v>140</v>
      </c>
      <c r="G157" s="46" t="s">
        <v>139</v>
      </c>
      <c r="H157" s="46" t="s">
        <v>30</v>
      </c>
      <c r="I157" s="70" t="s">
        <v>291</v>
      </c>
      <c r="J157" s="35">
        <f aca="true" t="shared" si="9" ref="J157:L158">J158</f>
        <v>438000</v>
      </c>
      <c r="K157" s="35">
        <f t="shared" si="9"/>
        <v>438000</v>
      </c>
      <c r="L157" s="35">
        <f t="shared" si="9"/>
        <v>438000</v>
      </c>
    </row>
    <row r="158" spans="1:12" ht="45">
      <c r="A158" s="46" t="s">
        <v>137</v>
      </c>
      <c r="B158" s="46" t="s">
        <v>148</v>
      </c>
      <c r="C158" s="46" t="s">
        <v>188</v>
      </c>
      <c r="D158" s="46" t="s">
        <v>36</v>
      </c>
      <c r="E158" s="46" t="s">
        <v>289</v>
      </c>
      <c r="F158" s="46" t="s">
        <v>140</v>
      </c>
      <c r="G158" s="46" t="s">
        <v>139</v>
      </c>
      <c r="H158" s="46" t="s">
        <v>30</v>
      </c>
      <c r="I158" s="70" t="s">
        <v>288</v>
      </c>
      <c r="J158" s="35">
        <f t="shared" si="9"/>
        <v>438000</v>
      </c>
      <c r="K158" s="35">
        <f t="shared" si="9"/>
        <v>438000</v>
      </c>
      <c r="L158" s="35">
        <f t="shared" si="9"/>
        <v>438000</v>
      </c>
    </row>
    <row r="159" spans="1:15" s="1" customFormat="1" ht="45">
      <c r="A159" s="42" t="s">
        <v>190</v>
      </c>
      <c r="B159" s="42" t="s">
        <v>148</v>
      </c>
      <c r="C159" s="42" t="s">
        <v>188</v>
      </c>
      <c r="D159" s="42" t="s">
        <v>36</v>
      </c>
      <c r="E159" s="42" t="s">
        <v>289</v>
      </c>
      <c r="F159" s="42" t="s">
        <v>140</v>
      </c>
      <c r="G159" s="42" t="s">
        <v>139</v>
      </c>
      <c r="H159" s="42" t="s">
        <v>30</v>
      </c>
      <c r="I159" s="71" t="s">
        <v>288</v>
      </c>
      <c r="J159" s="26">
        <v>438000</v>
      </c>
      <c r="K159" s="26">
        <v>438000</v>
      </c>
      <c r="L159" s="26">
        <v>438000</v>
      </c>
      <c r="M159" s="23"/>
      <c r="N159" s="21"/>
      <c r="O159" s="21"/>
    </row>
    <row r="160" spans="1:15" ht="15">
      <c r="A160" s="45" t="s">
        <v>137</v>
      </c>
      <c r="B160" s="73" t="s">
        <v>136</v>
      </c>
      <c r="C160" s="73" t="s">
        <v>138</v>
      </c>
      <c r="D160" s="73" t="s">
        <v>138</v>
      </c>
      <c r="E160" s="73" t="s">
        <v>137</v>
      </c>
      <c r="F160" s="73" t="s">
        <v>138</v>
      </c>
      <c r="G160" s="73" t="s">
        <v>139</v>
      </c>
      <c r="H160" s="73" t="s">
        <v>137</v>
      </c>
      <c r="I160" s="74" t="s">
        <v>118</v>
      </c>
      <c r="J160" s="33">
        <f>J161+J253</f>
        <v>6737723571.679999</v>
      </c>
      <c r="K160" s="33">
        <f>K161+K253</f>
        <v>6057201106.15</v>
      </c>
      <c r="L160" s="33">
        <f>L161+L253</f>
        <v>6026641806.15</v>
      </c>
      <c r="N160" s="19"/>
      <c r="O160" s="19"/>
    </row>
    <row r="161" spans="1:12" ht="33" customHeight="1">
      <c r="A161" s="45" t="s">
        <v>137</v>
      </c>
      <c r="B161" s="45" t="s">
        <v>136</v>
      </c>
      <c r="C161" s="45" t="s">
        <v>141</v>
      </c>
      <c r="D161" s="45" t="s">
        <v>138</v>
      </c>
      <c r="E161" s="45" t="s">
        <v>137</v>
      </c>
      <c r="F161" s="45" t="s">
        <v>138</v>
      </c>
      <c r="G161" s="45" t="s">
        <v>139</v>
      </c>
      <c r="H161" s="45" t="s">
        <v>137</v>
      </c>
      <c r="I161" s="54" t="s">
        <v>52</v>
      </c>
      <c r="J161" s="34">
        <f>J162+J168+J181+J247</f>
        <v>6739636033.53</v>
      </c>
      <c r="K161" s="34">
        <f>K162+K168+K181+K247</f>
        <v>6059113568</v>
      </c>
      <c r="L161" s="34">
        <f>L162+L168+L181+L247</f>
        <v>6028554268</v>
      </c>
    </row>
    <row r="162" spans="1:12" ht="15">
      <c r="A162" s="45" t="s">
        <v>137</v>
      </c>
      <c r="B162" s="45" t="s">
        <v>136</v>
      </c>
      <c r="C162" s="45" t="s">
        <v>141</v>
      </c>
      <c r="D162" s="45" t="s">
        <v>166</v>
      </c>
      <c r="E162" s="45" t="s">
        <v>137</v>
      </c>
      <c r="F162" s="45" t="s">
        <v>138</v>
      </c>
      <c r="G162" s="45" t="s">
        <v>139</v>
      </c>
      <c r="H162" s="45" t="s">
        <v>32</v>
      </c>
      <c r="I162" s="32" t="s">
        <v>212</v>
      </c>
      <c r="J162" s="34">
        <f>J163+J166</f>
        <v>2812384900</v>
      </c>
      <c r="K162" s="34">
        <f>K163+K166</f>
        <v>2306367300</v>
      </c>
      <c r="L162" s="34">
        <f>L163+L166</f>
        <v>2306367300</v>
      </c>
    </row>
    <row r="163" spans="1:12" ht="15">
      <c r="A163" s="46" t="s">
        <v>137</v>
      </c>
      <c r="B163" s="75" t="s">
        <v>136</v>
      </c>
      <c r="C163" s="75" t="s">
        <v>141</v>
      </c>
      <c r="D163" s="75" t="s">
        <v>211</v>
      </c>
      <c r="E163" s="75" t="s">
        <v>112</v>
      </c>
      <c r="F163" s="75" t="s">
        <v>138</v>
      </c>
      <c r="G163" s="75" t="s">
        <v>139</v>
      </c>
      <c r="H163" s="75" t="s">
        <v>32</v>
      </c>
      <c r="I163" s="27" t="s">
        <v>194</v>
      </c>
      <c r="J163" s="35">
        <f aca="true" t="shared" si="10" ref="J163:L164">J164</f>
        <v>2530088200</v>
      </c>
      <c r="K163" s="35">
        <f t="shared" si="10"/>
        <v>2213537600</v>
      </c>
      <c r="L163" s="35">
        <f t="shared" si="10"/>
        <v>2024070600</v>
      </c>
    </row>
    <row r="164" spans="1:12" ht="18.75" customHeight="1">
      <c r="A164" s="46" t="s">
        <v>137</v>
      </c>
      <c r="B164" s="75" t="s">
        <v>136</v>
      </c>
      <c r="C164" s="75" t="s">
        <v>141</v>
      </c>
      <c r="D164" s="75" t="s">
        <v>211</v>
      </c>
      <c r="E164" s="75" t="s">
        <v>112</v>
      </c>
      <c r="F164" s="75" t="s">
        <v>143</v>
      </c>
      <c r="G164" s="75" t="s">
        <v>139</v>
      </c>
      <c r="H164" s="75" t="s">
        <v>32</v>
      </c>
      <c r="I164" s="27" t="s">
        <v>114</v>
      </c>
      <c r="J164" s="35">
        <f t="shared" si="10"/>
        <v>2530088200</v>
      </c>
      <c r="K164" s="35">
        <f t="shared" si="10"/>
        <v>2213537600</v>
      </c>
      <c r="L164" s="35">
        <f t="shared" si="10"/>
        <v>2024070600</v>
      </c>
    </row>
    <row r="165" spans="1:15" s="1" customFormat="1" ht="30">
      <c r="A165" s="42" t="s">
        <v>49</v>
      </c>
      <c r="B165" s="77" t="s">
        <v>136</v>
      </c>
      <c r="C165" s="77" t="s">
        <v>141</v>
      </c>
      <c r="D165" s="77" t="s">
        <v>211</v>
      </c>
      <c r="E165" s="77" t="s">
        <v>112</v>
      </c>
      <c r="F165" s="77" t="s">
        <v>143</v>
      </c>
      <c r="G165" s="77" t="s">
        <v>139</v>
      </c>
      <c r="H165" s="77" t="s">
        <v>32</v>
      </c>
      <c r="I165" s="31" t="s">
        <v>114</v>
      </c>
      <c r="J165" s="26">
        <v>2530088200</v>
      </c>
      <c r="K165" s="26">
        <v>2213537600</v>
      </c>
      <c r="L165" s="26">
        <v>2024070600</v>
      </c>
      <c r="M165" s="23"/>
      <c r="N165" s="21"/>
      <c r="O165" s="21"/>
    </row>
    <row r="166" spans="1:12" ht="15">
      <c r="A166" s="46" t="s">
        <v>137</v>
      </c>
      <c r="B166" s="75" t="s">
        <v>136</v>
      </c>
      <c r="C166" s="75" t="s">
        <v>141</v>
      </c>
      <c r="D166" s="75" t="s">
        <v>211</v>
      </c>
      <c r="E166" s="75" t="s">
        <v>240</v>
      </c>
      <c r="F166" s="75" t="s">
        <v>138</v>
      </c>
      <c r="G166" s="75" t="s">
        <v>139</v>
      </c>
      <c r="H166" s="75" t="s">
        <v>32</v>
      </c>
      <c r="I166" s="27" t="s">
        <v>241</v>
      </c>
      <c r="J166" s="35">
        <f>J167</f>
        <v>282296700</v>
      </c>
      <c r="K166" s="35">
        <f>K167</f>
        <v>92829700</v>
      </c>
      <c r="L166" s="35">
        <f>L167</f>
        <v>282296700</v>
      </c>
    </row>
    <row r="167" spans="1:15" s="1" customFormat="1" ht="30">
      <c r="A167" s="42" t="s">
        <v>49</v>
      </c>
      <c r="B167" s="77" t="s">
        <v>136</v>
      </c>
      <c r="C167" s="77" t="s">
        <v>141</v>
      </c>
      <c r="D167" s="77" t="s">
        <v>211</v>
      </c>
      <c r="E167" s="77" t="s">
        <v>240</v>
      </c>
      <c r="F167" s="77" t="s">
        <v>143</v>
      </c>
      <c r="G167" s="77" t="s">
        <v>139</v>
      </c>
      <c r="H167" s="77" t="s">
        <v>32</v>
      </c>
      <c r="I167" s="31" t="s">
        <v>242</v>
      </c>
      <c r="J167" s="26">
        <v>282296700</v>
      </c>
      <c r="K167" s="26">
        <v>92829700</v>
      </c>
      <c r="L167" s="26">
        <v>282296700</v>
      </c>
      <c r="M167" s="23"/>
      <c r="N167" s="21"/>
      <c r="O167" s="21"/>
    </row>
    <row r="168" spans="1:15" s="2" customFormat="1" ht="28.5">
      <c r="A168" s="45" t="s">
        <v>137</v>
      </c>
      <c r="B168" s="45" t="s">
        <v>136</v>
      </c>
      <c r="C168" s="45" t="s">
        <v>141</v>
      </c>
      <c r="D168" s="45" t="s">
        <v>213</v>
      </c>
      <c r="E168" s="45" t="s">
        <v>137</v>
      </c>
      <c r="F168" s="45" t="s">
        <v>138</v>
      </c>
      <c r="G168" s="45" t="s">
        <v>139</v>
      </c>
      <c r="H168" s="45" t="s">
        <v>32</v>
      </c>
      <c r="I168" s="32" t="s">
        <v>119</v>
      </c>
      <c r="J168" s="40">
        <f>J169+J171</f>
        <v>52100481</v>
      </c>
      <c r="K168" s="40">
        <f>K169+K171</f>
        <v>19169868</v>
      </c>
      <c r="L168" s="40">
        <f>L169+L171</f>
        <v>19555368</v>
      </c>
      <c r="M168" s="19"/>
      <c r="N168" s="20"/>
      <c r="O168" s="20"/>
    </row>
    <row r="169" spans="1:15" s="2" customFormat="1" ht="14.25">
      <c r="A169" s="45" t="s">
        <v>137</v>
      </c>
      <c r="B169" s="76" t="s">
        <v>136</v>
      </c>
      <c r="C169" s="76" t="s">
        <v>141</v>
      </c>
      <c r="D169" s="76" t="s">
        <v>234</v>
      </c>
      <c r="E169" s="76" t="s">
        <v>259</v>
      </c>
      <c r="F169" s="76" t="s">
        <v>138</v>
      </c>
      <c r="G169" s="76" t="s">
        <v>139</v>
      </c>
      <c r="H169" s="76">
        <v>150</v>
      </c>
      <c r="I169" s="29" t="s">
        <v>260</v>
      </c>
      <c r="J169" s="79">
        <f>J170</f>
        <v>71000</v>
      </c>
      <c r="K169" s="79">
        <f>K170</f>
        <v>71000</v>
      </c>
      <c r="L169" s="79">
        <f>L170</f>
        <v>0</v>
      </c>
      <c r="M169" s="19"/>
      <c r="N169" s="19"/>
      <c r="O169" s="19"/>
    </row>
    <row r="170" spans="1:15" s="2" customFormat="1" ht="15">
      <c r="A170" s="42" t="s">
        <v>190</v>
      </c>
      <c r="B170" s="77" t="s">
        <v>136</v>
      </c>
      <c r="C170" s="77" t="s">
        <v>141</v>
      </c>
      <c r="D170" s="77" t="s">
        <v>234</v>
      </c>
      <c r="E170" s="77" t="s">
        <v>259</v>
      </c>
      <c r="F170" s="77" t="s">
        <v>143</v>
      </c>
      <c r="G170" s="77" t="s">
        <v>139</v>
      </c>
      <c r="H170" s="77">
        <v>150</v>
      </c>
      <c r="I170" s="31" t="s">
        <v>261</v>
      </c>
      <c r="J170" s="80">
        <v>71000</v>
      </c>
      <c r="K170" s="80">
        <v>71000</v>
      </c>
      <c r="L170" s="80">
        <v>0</v>
      </c>
      <c r="M170" s="19"/>
      <c r="N170" s="19"/>
      <c r="O170" s="19"/>
    </row>
    <row r="171" spans="1:12" ht="15">
      <c r="A171" s="45" t="s">
        <v>137</v>
      </c>
      <c r="B171" s="76" t="s">
        <v>136</v>
      </c>
      <c r="C171" s="76" t="s">
        <v>141</v>
      </c>
      <c r="D171" s="76" t="s">
        <v>206</v>
      </c>
      <c r="E171" s="76" t="s">
        <v>108</v>
      </c>
      <c r="F171" s="76" t="s">
        <v>138</v>
      </c>
      <c r="G171" s="76" t="s">
        <v>139</v>
      </c>
      <c r="H171" s="76" t="s">
        <v>32</v>
      </c>
      <c r="I171" s="32" t="s">
        <v>135</v>
      </c>
      <c r="J171" s="81">
        <f>J172</f>
        <v>52029481</v>
      </c>
      <c r="K171" s="81">
        <f>K172</f>
        <v>19098868</v>
      </c>
      <c r="L171" s="81">
        <f>L172</f>
        <v>19555368</v>
      </c>
    </row>
    <row r="172" spans="1:12" ht="15">
      <c r="A172" s="46" t="s">
        <v>137</v>
      </c>
      <c r="B172" s="75" t="s">
        <v>136</v>
      </c>
      <c r="C172" s="75" t="s">
        <v>141</v>
      </c>
      <c r="D172" s="75" t="s">
        <v>206</v>
      </c>
      <c r="E172" s="75" t="s">
        <v>108</v>
      </c>
      <c r="F172" s="75" t="s">
        <v>143</v>
      </c>
      <c r="G172" s="75" t="s">
        <v>139</v>
      </c>
      <c r="H172" s="75" t="s">
        <v>32</v>
      </c>
      <c r="I172" s="27" t="s">
        <v>109</v>
      </c>
      <c r="J172" s="82">
        <f>SUM(J173:J180)</f>
        <v>52029481</v>
      </c>
      <c r="K172" s="82">
        <f>SUM(K173:K180)</f>
        <v>19098868</v>
      </c>
      <c r="L172" s="82">
        <f>SUM(L173:L180)</f>
        <v>19555368</v>
      </c>
    </row>
    <row r="173" spans="1:12" ht="75">
      <c r="A173" s="42" t="s">
        <v>49</v>
      </c>
      <c r="B173" s="77" t="s">
        <v>136</v>
      </c>
      <c r="C173" s="77" t="s">
        <v>141</v>
      </c>
      <c r="D173" s="77" t="s">
        <v>206</v>
      </c>
      <c r="E173" s="77" t="s">
        <v>108</v>
      </c>
      <c r="F173" s="77" t="s">
        <v>143</v>
      </c>
      <c r="G173" s="77" t="s">
        <v>319</v>
      </c>
      <c r="H173" s="77">
        <v>150</v>
      </c>
      <c r="I173" s="31" t="s">
        <v>320</v>
      </c>
      <c r="J173" s="83">
        <v>31516400</v>
      </c>
      <c r="K173" s="83">
        <v>0</v>
      </c>
      <c r="L173" s="83">
        <v>0</v>
      </c>
    </row>
    <row r="174" spans="1:12" ht="75">
      <c r="A174" s="42" t="s">
        <v>197</v>
      </c>
      <c r="B174" s="77" t="s">
        <v>136</v>
      </c>
      <c r="C174" s="77" t="s">
        <v>141</v>
      </c>
      <c r="D174" s="77" t="s">
        <v>206</v>
      </c>
      <c r="E174" s="77" t="s">
        <v>108</v>
      </c>
      <c r="F174" s="77" t="s">
        <v>143</v>
      </c>
      <c r="G174" s="77" t="s">
        <v>318</v>
      </c>
      <c r="H174" s="77" t="s">
        <v>32</v>
      </c>
      <c r="I174" s="31" t="s">
        <v>321</v>
      </c>
      <c r="J174" s="83">
        <v>2640000</v>
      </c>
      <c r="K174" s="83">
        <v>0</v>
      </c>
      <c r="L174" s="83">
        <v>0</v>
      </c>
    </row>
    <row r="175" spans="1:12" ht="75">
      <c r="A175" s="42" t="s">
        <v>191</v>
      </c>
      <c r="B175" s="77" t="s">
        <v>136</v>
      </c>
      <c r="C175" s="77" t="s">
        <v>141</v>
      </c>
      <c r="D175" s="77" t="s">
        <v>206</v>
      </c>
      <c r="E175" s="77" t="s">
        <v>108</v>
      </c>
      <c r="F175" s="77" t="s">
        <v>143</v>
      </c>
      <c r="G175" s="77" t="s">
        <v>262</v>
      </c>
      <c r="H175" s="77">
        <v>150</v>
      </c>
      <c r="I175" s="31" t="s">
        <v>322</v>
      </c>
      <c r="J175" s="83">
        <v>969481</v>
      </c>
      <c r="K175" s="83">
        <v>1357268</v>
      </c>
      <c r="L175" s="102">
        <v>1357268</v>
      </c>
    </row>
    <row r="176" spans="1:15" s="1" customFormat="1" ht="30">
      <c r="A176" s="42" t="s">
        <v>190</v>
      </c>
      <c r="B176" s="77" t="s">
        <v>136</v>
      </c>
      <c r="C176" s="77" t="s">
        <v>141</v>
      </c>
      <c r="D176" s="77" t="s">
        <v>206</v>
      </c>
      <c r="E176" s="77" t="s">
        <v>108</v>
      </c>
      <c r="F176" s="77" t="s">
        <v>143</v>
      </c>
      <c r="G176" s="77" t="s">
        <v>104</v>
      </c>
      <c r="H176" s="77" t="s">
        <v>32</v>
      </c>
      <c r="I176" s="31" t="s">
        <v>323</v>
      </c>
      <c r="J176" s="83">
        <v>857100</v>
      </c>
      <c r="K176" s="83">
        <v>857100</v>
      </c>
      <c r="L176" s="83">
        <v>857100</v>
      </c>
      <c r="M176" s="23"/>
      <c r="N176" s="21"/>
      <c r="O176" s="21"/>
    </row>
    <row r="177" spans="1:15" s="1" customFormat="1" ht="60">
      <c r="A177" s="42" t="s">
        <v>190</v>
      </c>
      <c r="B177" s="77" t="s">
        <v>136</v>
      </c>
      <c r="C177" s="77" t="s">
        <v>141</v>
      </c>
      <c r="D177" s="77" t="s">
        <v>206</v>
      </c>
      <c r="E177" s="77" t="s">
        <v>108</v>
      </c>
      <c r="F177" s="77" t="s">
        <v>143</v>
      </c>
      <c r="G177" s="77" t="s">
        <v>251</v>
      </c>
      <c r="H177" s="77" t="s">
        <v>32</v>
      </c>
      <c r="I177" s="31" t="s">
        <v>324</v>
      </c>
      <c r="J177" s="83">
        <v>1000000</v>
      </c>
      <c r="K177" s="83">
        <v>1000000</v>
      </c>
      <c r="L177" s="83">
        <v>1000000</v>
      </c>
      <c r="M177" s="23"/>
      <c r="N177" s="21"/>
      <c r="O177" s="21"/>
    </row>
    <row r="178" spans="1:12" ht="75">
      <c r="A178" s="42" t="s">
        <v>190</v>
      </c>
      <c r="B178" s="77" t="s">
        <v>136</v>
      </c>
      <c r="C178" s="77" t="s">
        <v>141</v>
      </c>
      <c r="D178" s="77" t="s">
        <v>206</v>
      </c>
      <c r="E178" s="77" t="s">
        <v>108</v>
      </c>
      <c r="F178" s="77" t="s">
        <v>143</v>
      </c>
      <c r="G178" s="77" t="s">
        <v>263</v>
      </c>
      <c r="H178" s="77">
        <v>150</v>
      </c>
      <c r="I178" s="31" t="s">
        <v>325</v>
      </c>
      <c r="J178" s="83">
        <v>313900</v>
      </c>
      <c r="K178" s="83">
        <v>313900</v>
      </c>
      <c r="L178" s="83">
        <v>365400</v>
      </c>
    </row>
    <row r="179" spans="1:12" ht="75">
      <c r="A179" s="42" t="s">
        <v>190</v>
      </c>
      <c r="B179" s="77" t="s">
        <v>136</v>
      </c>
      <c r="C179" s="77" t="s">
        <v>141</v>
      </c>
      <c r="D179" s="77" t="s">
        <v>206</v>
      </c>
      <c r="E179" s="77" t="s">
        <v>108</v>
      </c>
      <c r="F179" s="77" t="s">
        <v>143</v>
      </c>
      <c r="G179" s="77" t="s">
        <v>264</v>
      </c>
      <c r="H179" s="77">
        <v>150</v>
      </c>
      <c r="I179" s="31" t="s">
        <v>326</v>
      </c>
      <c r="J179" s="83">
        <v>12302600</v>
      </c>
      <c r="K179" s="83">
        <v>12735600</v>
      </c>
      <c r="L179" s="83">
        <v>12735600</v>
      </c>
    </row>
    <row r="180" spans="1:15" s="1" customFormat="1" ht="45">
      <c r="A180" s="42" t="s">
        <v>197</v>
      </c>
      <c r="B180" s="77" t="s">
        <v>136</v>
      </c>
      <c r="C180" s="77" t="s">
        <v>141</v>
      </c>
      <c r="D180" s="77" t="s">
        <v>206</v>
      </c>
      <c r="E180" s="77" t="s">
        <v>108</v>
      </c>
      <c r="F180" s="77" t="s">
        <v>143</v>
      </c>
      <c r="G180" s="77" t="s">
        <v>204</v>
      </c>
      <c r="H180" s="77" t="s">
        <v>32</v>
      </c>
      <c r="I180" s="31" t="s">
        <v>327</v>
      </c>
      <c r="J180" s="83">
        <v>2430000</v>
      </c>
      <c r="K180" s="83">
        <v>2835000</v>
      </c>
      <c r="L180" s="83">
        <v>3240000</v>
      </c>
      <c r="M180" s="19"/>
      <c r="N180" s="21"/>
      <c r="O180" s="21"/>
    </row>
    <row r="181" spans="1:14" ht="15">
      <c r="A181" s="45" t="s">
        <v>137</v>
      </c>
      <c r="B181" s="45" t="s">
        <v>136</v>
      </c>
      <c r="C181" s="45" t="s">
        <v>141</v>
      </c>
      <c r="D181" s="45" t="s">
        <v>205</v>
      </c>
      <c r="E181" s="45" t="s">
        <v>137</v>
      </c>
      <c r="F181" s="45" t="s">
        <v>138</v>
      </c>
      <c r="G181" s="45" t="s">
        <v>139</v>
      </c>
      <c r="H181" s="45" t="s">
        <v>32</v>
      </c>
      <c r="I181" s="32" t="s">
        <v>214</v>
      </c>
      <c r="J181" s="81">
        <f>J245+J241+J182+J239+J243</f>
        <v>3816842600</v>
      </c>
      <c r="K181" s="81">
        <f>K245+K241+K182+K239+K243</f>
        <v>3733576400</v>
      </c>
      <c r="L181" s="81">
        <f>L245+L241+L182+L239+L243</f>
        <v>3702631600</v>
      </c>
      <c r="N181" s="19"/>
    </row>
    <row r="182" spans="1:16" ht="34.5" customHeight="1">
      <c r="A182" s="45" t="s">
        <v>137</v>
      </c>
      <c r="B182" s="76" t="s">
        <v>136</v>
      </c>
      <c r="C182" s="76" t="s">
        <v>141</v>
      </c>
      <c r="D182" s="76" t="s">
        <v>205</v>
      </c>
      <c r="E182" s="76" t="s">
        <v>11</v>
      </c>
      <c r="F182" s="76" t="s">
        <v>138</v>
      </c>
      <c r="G182" s="76" t="s">
        <v>139</v>
      </c>
      <c r="H182" s="76" t="s">
        <v>32</v>
      </c>
      <c r="I182" s="29" t="s">
        <v>120</v>
      </c>
      <c r="J182" s="79">
        <f>J183</f>
        <v>3774851900</v>
      </c>
      <c r="K182" s="79">
        <f>K183</f>
        <v>3691544600</v>
      </c>
      <c r="L182" s="79">
        <f>L183</f>
        <v>3680169700</v>
      </c>
      <c r="P182" s="20"/>
    </row>
    <row r="183" spans="1:16" ht="34.5" customHeight="1">
      <c r="A183" s="46" t="s">
        <v>137</v>
      </c>
      <c r="B183" s="75" t="s">
        <v>136</v>
      </c>
      <c r="C183" s="75" t="s">
        <v>141</v>
      </c>
      <c r="D183" s="75" t="s">
        <v>205</v>
      </c>
      <c r="E183" s="75" t="s">
        <v>11</v>
      </c>
      <c r="F183" s="75" t="s">
        <v>143</v>
      </c>
      <c r="G183" s="75" t="s">
        <v>139</v>
      </c>
      <c r="H183" s="75" t="s">
        <v>32</v>
      </c>
      <c r="I183" s="27" t="s">
        <v>107</v>
      </c>
      <c r="J183" s="84">
        <f>SUM(J184:J238)</f>
        <v>3774851900</v>
      </c>
      <c r="K183" s="84">
        <f>SUM(K184:K238)</f>
        <v>3691544600</v>
      </c>
      <c r="L183" s="84">
        <f>SUM(L184:L238)</f>
        <v>3680169700</v>
      </c>
      <c r="P183" s="20"/>
    </row>
    <row r="184" spans="1:16" ht="60">
      <c r="A184" s="88" t="s">
        <v>190</v>
      </c>
      <c r="B184" s="86" t="s">
        <v>136</v>
      </c>
      <c r="C184" s="86" t="s">
        <v>141</v>
      </c>
      <c r="D184" s="86" t="s">
        <v>205</v>
      </c>
      <c r="E184" s="86" t="s">
        <v>11</v>
      </c>
      <c r="F184" s="86" t="s">
        <v>143</v>
      </c>
      <c r="G184" s="86" t="s">
        <v>301</v>
      </c>
      <c r="H184" s="86" t="s">
        <v>32</v>
      </c>
      <c r="I184" s="27" t="s">
        <v>328</v>
      </c>
      <c r="J184" s="84">
        <v>1584900</v>
      </c>
      <c r="K184" s="84">
        <v>1584900</v>
      </c>
      <c r="L184" s="84">
        <v>1584900</v>
      </c>
      <c r="P184" s="20"/>
    </row>
    <row r="185" spans="1:18" ht="105">
      <c r="A185" s="46" t="s">
        <v>124</v>
      </c>
      <c r="B185" s="75" t="s">
        <v>136</v>
      </c>
      <c r="C185" s="75" t="s">
        <v>141</v>
      </c>
      <c r="D185" s="75" t="s">
        <v>205</v>
      </c>
      <c r="E185" s="75" t="s">
        <v>11</v>
      </c>
      <c r="F185" s="75" t="s">
        <v>143</v>
      </c>
      <c r="G185" s="75" t="s">
        <v>74</v>
      </c>
      <c r="H185" s="75" t="s">
        <v>32</v>
      </c>
      <c r="I185" s="28" t="s">
        <v>329</v>
      </c>
      <c r="J185" s="82">
        <v>550000000</v>
      </c>
      <c r="K185" s="82">
        <v>550000000</v>
      </c>
      <c r="L185" s="82">
        <v>550000000</v>
      </c>
      <c r="N185" s="115"/>
      <c r="O185" s="115"/>
      <c r="P185" s="115"/>
      <c r="Q185" s="115"/>
      <c r="R185" s="115"/>
    </row>
    <row r="186" spans="1:12" ht="114.75" customHeight="1">
      <c r="A186" s="46" t="s">
        <v>197</v>
      </c>
      <c r="B186" s="75" t="s">
        <v>136</v>
      </c>
      <c r="C186" s="75" t="s">
        <v>141</v>
      </c>
      <c r="D186" s="75" t="s">
        <v>205</v>
      </c>
      <c r="E186" s="75" t="s">
        <v>11</v>
      </c>
      <c r="F186" s="75" t="s">
        <v>143</v>
      </c>
      <c r="G186" s="75" t="s">
        <v>76</v>
      </c>
      <c r="H186" s="75" t="s">
        <v>32</v>
      </c>
      <c r="I186" s="28" t="s">
        <v>330</v>
      </c>
      <c r="J186" s="82">
        <v>1591500</v>
      </c>
      <c r="K186" s="82">
        <v>1591500</v>
      </c>
      <c r="L186" s="82">
        <v>1591500</v>
      </c>
    </row>
    <row r="187" spans="1:12" ht="163.5" customHeight="1">
      <c r="A187" s="46" t="s">
        <v>197</v>
      </c>
      <c r="B187" s="75" t="s">
        <v>136</v>
      </c>
      <c r="C187" s="75" t="s">
        <v>141</v>
      </c>
      <c r="D187" s="75" t="s">
        <v>205</v>
      </c>
      <c r="E187" s="75" t="s">
        <v>11</v>
      </c>
      <c r="F187" s="75" t="s">
        <v>143</v>
      </c>
      <c r="G187" s="75" t="s">
        <v>77</v>
      </c>
      <c r="H187" s="75" t="s">
        <v>32</v>
      </c>
      <c r="I187" s="28" t="s">
        <v>331</v>
      </c>
      <c r="J187" s="82">
        <v>38000</v>
      </c>
      <c r="K187" s="82">
        <v>38000</v>
      </c>
      <c r="L187" s="82">
        <v>38000</v>
      </c>
    </row>
    <row r="188" spans="1:12" ht="99.75" customHeight="1">
      <c r="A188" s="46" t="s">
        <v>197</v>
      </c>
      <c r="B188" s="75" t="s">
        <v>136</v>
      </c>
      <c r="C188" s="75" t="s">
        <v>141</v>
      </c>
      <c r="D188" s="75" t="s">
        <v>205</v>
      </c>
      <c r="E188" s="75" t="s">
        <v>11</v>
      </c>
      <c r="F188" s="75" t="s">
        <v>143</v>
      </c>
      <c r="G188" s="75" t="s">
        <v>81</v>
      </c>
      <c r="H188" s="75" t="s">
        <v>32</v>
      </c>
      <c r="I188" s="28" t="s">
        <v>332</v>
      </c>
      <c r="J188" s="82">
        <v>2263700</v>
      </c>
      <c r="K188" s="82">
        <v>2263700</v>
      </c>
      <c r="L188" s="82">
        <v>2263700</v>
      </c>
    </row>
    <row r="189" spans="1:12" ht="127.5" customHeight="1">
      <c r="A189" s="46" t="s">
        <v>197</v>
      </c>
      <c r="B189" s="75" t="s">
        <v>136</v>
      </c>
      <c r="C189" s="75" t="s">
        <v>141</v>
      </c>
      <c r="D189" s="75" t="s">
        <v>205</v>
      </c>
      <c r="E189" s="75" t="s">
        <v>11</v>
      </c>
      <c r="F189" s="75" t="s">
        <v>143</v>
      </c>
      <c r="G189" s="75" t="s">
        <v>80</v>
      </c>
      <c r="H189" s="75" t="s">
        <v>32</v>
      </c>
      <c r="I189" s="28" t="s">
        <v>333</v>
      </c>
      <c r="J189" s="82">
        <v>20576400</v>
      </c>
      <c r="K189" s="82">
        <v>20576400</v>
      </c>
      <c r="L189" s="82">
        <v>20576400</v>
      </c>
    </row>
    <row r="190" spans="1:13" ht="166.5" customHeight="1">
      <c r="A190" s="46" t="s">
        <v>197</v>
      </c>
      <c r="B190" s="75" t="s">
        <v>136</v>
      </c>
      <c r="C190" s="75" t="s">
        <v>141</v>
      </c>
      <c r="D190" s="75" t="s">
        <v>205</v>
      </c>
      <c r="E190" s="75" t="s">
        <v>11</v>
      </c>
      <c r="F190" s="75" t="s">
        <v>143</v>
      </c>
      <c r="G190" s="75" t="s">
        <v>82</v>
      </c>
      <c r="H190" s="75" t="s">
        <v>32</v>
      </c>
      <c r="I190" s="28" t="s">
        <v>334</v>
      </c>
      <c r="J190" s="85">
        <v>72609900</v>
      </c>
      <c r="K190" s="85">
        <v>72609900</v>
      </c>
      <c r="L190" s="85">
        <v>72609900</v>
      </c>
      <c r="M190" s="19" t="s">
        <v>273</v>
      </c>
    </row>
    <row r="191" spans="1:13" ht="60">
      <c r="A191" s="46" t="s">
        <v>197</v>
      </c>
      <c r="B191" s="75" t="s">
        <v>136</v>
      </c>
      <c r="C191" s="75" t="s">
        <v>141</v>
      </c>
      <c r="D191" s="75" t="s">
        <v>205</v>
      </c>
      <c r="E191" s="75" t="s">
        <v>11</v>
      </c>
      <c r="F191" s="75" t="s">
        <v>143</v>
      </c>
      <c r="G191" s="75" t="s">
        <v>79</v>
      </c>
      <c r="H191" s="75" t="s">
        <v>32</v>
      </c>
      <c r="I191" s="28" t="s">
        <v>335</v>
      </c>
      <c r="J191" s="82">
        <v>10338600</v>
      </c>
      <c r="K191" s="82">
        <v>10338600</v>
      </c>
      <c r="L191" s="82">
        <v>10338600</v>
      </c>
      <c r="M191" s="19" t="s">
        <v>272</v>
      </c>
    </row>
    <row r="192" spans="1:12" ht="43.5" customHeight="1">
      <c r="A192" s="46" t="s">
        <v>190</v>
      </c>
      <c r="B192" s="75" t="s">
        <v>136</v>
      </c>
      <c r="C192" s="75" t="s">
        <v>141</v>
      </c>
      <c r="D192" s="75" t="s">
        <v>205</v>
      </c>
      <c r="E192" s="75" t="s">
        <v>11</v>
      </c>
      <c r="F192" s="75" t="s">
        <v>143</v>
      </c>
      <c r="G192" s="75" t="s">
        <v>78</v>
      </c>
      <c r="H192" s="75" t="s">
        <v>32</v>
      </c>
      <c r="I192" s="28" t="s">
        <v>336</v>
      </c>
      <c r="J192" s="82">
        <v>14514300</v>
      </c>
      <c r="K192" s="82">
        <v>14514300</v>
      </c>
      <c r="L192" s="82">
        <v>14514300</v>
      </c>
    </row>
    <row r="193" spans="1:18" ht="75">
      <c r="A193" s="46" t="s">
        <v>190</v>
      </c>
      <c r="B193" s="75" t="s">
        <v>136</v>
      </c>
      <c r="C193" s="75" t="s">
        <v>141</v>
      </c>
      <c r="D193" s="75" t="s">
        <v>205</v>
      </c>
      <c r="E193" s="75" t="s">
        <v>11</v>
      </c>
      <c r="F193" s="75" t="s">
        <v>143</v>
      </c>
      <c r="G193" s="86" t="s">
        <v>250</v>
      </c>
      <c r="H193" s="75" t="s">
        <v>32</v>
      </c>
      <c r="I193" s="28" t="s">
        <v>337</v>
      </c>
      <c r="J193" s="82">
        <v>233600</v>
      </c>
      <c r="K193" s="82">
        <v>233600</v>
      </c>
      <c r="L193" s="82">
        <v>233600</v>
      </c>
      <c r="N193" s="115"/>
      <c r="O193" s="115"/>
      <c r="P193" s="115"/>
      <c r="Q193" s="115"/>
      <c r="R193" s="115"/>
    </row>
    <row r="194" spans="1:19" s="1" customFormat="1" ht="60">
      <c r="A194" s="46" t="s">
        <v>190</v>
      </c>
      <c r="B194" s="75" t="s">
        <v>136</v>
      </c>
      <c r="C194" s="75" t="s">
        <v>141</v>
      </c>
      <c r="D194" s="75" t="s">
        <v>205</v>
      </c>
      <c r="E194" s="75" t="s">
        <v>11</v>
      </c>
      <c r="F194" s="75" t="s">
        <v>143</v>
      </c>
      <c r="G194" s="75" t="s">
        <v>95</v>
      </c>
      <c r="H194" s="75" t="s">
        <v>32</v>
      </c>
      <c r="I194" s="28" t="s">
        <v>338</v>
      </c>
      <c r="J194" s="82">
        <v>1103400</v>
      </c>
      <c r="K194" s="82">
        <v>1103400</v>
      </c>
      <c r="L194" s="82">
        <v>1103400</v>
      </c>
      <c r="M194" s="19"/>
      <c r="N194" s="115"/>
      <c r="O194" s="115"/>
      <c r="P194" s="115"/>
      <c r="Q194" s="115"/>
      <c r="R194" s="115"/>
      <c r="S194" s="3"/>
    </row>
    <row r="195" spans="1:15" s="1" customFormat="1" ht="75">
      <c r="A195" s="46" t="s">
        <v>190</v>
      </c>
      <c r="B195" s="75" t="s">
        <v>136</v>
      </c>
      <c r="C195" s="75" t="s">
        <v>141</v>
      </c>
      <c r="D195" s="75" t="s">
        <v>205</v>
      </c>
      <c r="E195" s="75" t="s">
        <v>11</v>
      </c>
      <c r="F195" s="75" t="s">
        <v>143</v>
      </c>
      <c r="G195" s="75" t="s">
        <v>94</v>
      </c>
      <c r="H195" s="75" t="s">
        <v>32</v>
      </c>
      <c r="I195" s="28" t="s">
        <v>339</v>
      </c>
      <c r="J195" s="82">
        <v>5195000</v>
      </c>
      <c r="K195" s="82">
        <v>5195000</v>
      </c>
      <c r="L195" s="82">
        <v>5195000</v>
      </c>
      <c r="M195" s="19"/>
      <c r="N195" s="20"/>
      <c r="O195" s="21"/>
    </row>
    <row r="196" spans="1:18" s="1" customFormat="1" ht="165">
      <c r="A196" s="46" t="s">
        <v>190</v>
      </c>
      <c r="B196" s="75" t="s">
        <v>136</v>
      </c>
      <c r="C196" s="75" t="s">
        <v>141</v>
      </c>
      <c r="D196" s="75" t="s">
        <v>205</v>
      </c>
      <c r="E196" s="75" t="s">
        <v>11</v>
      </c>
      <c r="F196" s="75" t="s">
        <v>143</v>
      </c>
      <c r="G196" s="86" t="s">
        <v>67</v>
      </c>
      <c r="H196" s="75" t="s">
        <v>32</v>
      </c>
      <c r="I196" s="28" t="s">
        <v>340</v>
      </c>
      <c r="J196" s="82">
        <v>37275300</v>
      </c>
      <c r="K196" s="82">
        <v>37275300</v>
      </c>
      <c r="L196" s="82">
        <v>37275300</v>
      </c>
      <c r="M196" s="19"/>
      <c r="N196" s="115"/>
      <c r="O196" s="115"/>
      <c r="P196" s="115"/>
      <c r="Q196" s="115"/>
      <c r="R196" s="115"/>
    </row>
    <row r="197" spans="1:19" s="1" customFormat="1" ht="105">
      <c r="A197" s="46" t="s">
        <v>124</v>
      </c>
      <c r="B197" s="75" t="s">
        <v>136</v>
      </c>
      <c r="C197" s="75" t="s">
        <v>141</v>
      </c>
      <c r="D197" s="75" t="s">
        <v>205</v>
      </c>
      <c r="E197" s="75" t="s">
        <v>11</v>
      </c>
      <c r="F197" s="75" t="s">
        <v>143</v>
      </c>
      <c r="G197" s="86" t="s">
        <v>96</v>
      </c>
      <c r="H197" s="75" t="s">
        <v>32</v>
      </c>
      <c r="I197" s="28" t="s">
        <v>341</v>
      </c>
      <c r="J197" s="82">
        <v>5057800</v>
      </c>
      <c r="K197" s="82">
        <v>5057800</v>
      </c>
      <c r="L197" s="82">
        <v>5057800</v>
      </c>
      <c r="M197" s="19"/>
      <c r="N197" s="115"/>
      <c r="O197" s="115"/>
      <c r="P197" s="115"/>
      <c r="Q197" s="115"/>
      <c r="R197" s="115"/>
      <c r="S197" s="3"/>
    </row>
    <row r="198" spans="1:19" s="1" customFormat="1" ht="150">
      <c r="A198" s="46" t="s">
        <v>190</v>
      </c>
      <c r="B198" s="75" t="s">
        <v>136</v>
      </c>
      <c r="C198" s="75" t="s">
        <v>141</v>
      </c>
      <c r="D198" s="75" t="s">
        <v>205</v>
      </c>
      <c r="E198" s="75" t="s">
        <v>11</v>
      </c>
      <c r="F198" s="75" t="s">
        <v>143</v>
      </c>
      <c r="G198" s="94" t="s">
        <v>313</v>
      </c>
      <c r="H198" s="75" t="s">
        <v>32</v>
      </c>
      <c r="I198" s="28" t="s">
        <v>342</v>
      </c>
      <c r="J198" s="82">
        <v>5690000</v>
      </c>
      <c r="K198" s="82">
        <v>5690000</v>
      </c>
      <c r="L198" s="82">
        <v>5690000</v>
      </c>
      <c r="M198" s="100"/>
      <c r="N198" s="115"/>
      <c r="O198" s="115"/>
      <c r="P198" s="115"/>
      <c r="Q198" s="115"/>
      <c r="R198" s="115"/>
      <c r="S198" s="3"/>
    </row>
    <row r="199" spans="1:19" s="1" customFormat="1" ht="120">
      <c r="A199" s="46" t="s">
        <v>190</v>
      </c>
      <c r="B199" s="75" t="s">
        <v>136</v>
      </c>
      <c r="C199" s="75" t="s">
        <v>141</v>
      </c>
      <c r="D199" s="75" t="s">
        <v>205</v>
      </c>
      <c r="E199" s="75" t="s">
        <v>11</v>
      </c>
      <c r="F199" s="75" t="s">
        <v>143</v>
      </c>
      <c r="G199" s="86" t="s">
        <v>97</v>
      </c>
      <c r="H199" s="75" t="s">
        <v>32</v>
      </c>
      <c r="I199" s="28" t="s">
        <v>343</v>
      </c>
      <c r="J199" s="82">
        <v>1060900</v>
      </c>
      <c r="K199" s="82">
        <v>1060900</v>
      </c>
      <c r="L199" s="82">
        <v>1060900</v>
      </c>
      <c r="M199" s="19"/>
      <c r="N199" s="115"/>
      <c r="O199" s="115"/>
      <c r="P199" s="115"/>
      <c r="Q199" s="115"/>
      <c r="R199" s="115"/>
      <c r="S199" s="3"/>
    </row>
    <row r="200" spans="1:19" s="1" customFormat="1" ht="51.75" customHeight="1">
      <c r="A200" s="46" t="s">
        <v>190</v>
      </c>
      <c r="B200" s="75" t="s">
        <v>136</v>
      </c>
      <c r="C200" s="75" t="s">
        <v>141</v>
      </c>
      <c r="D200" s="75" t="s">
        <v>205</v>
      </c>
      <c r="E200" s="75" t="s">
        <v>11</v>
      </c>
      <c r="F200" s="75" t="s">
        <v>143</v>
      </c>
      <c r="G200" s="75" t="s">
        <v>98</v>
      </c>
      <c r="H200" s="75" t="s">
        <v>32</v>
      </c>
      <c r="I200" s="28" t="s">
        <v>344</v>
      </c>
      <c r="J200" s="82">
        <v>1316800</v>
      </c>
      <c r="K200" s="82">
        <v>1316800</v>
      </c>
      <c r="L200" s="82">
        <v>1316800</v>
      </c>
      <c r="M200" s="19"/>
      <c r="N200" s="20"/>
      <c r="O200" s="21"/>
      <c r="Q200" s="3"/>
      <c r="R200" s="3"/>
      <c r="S200" s="3"/>
    </row>
    <row r="201" spans="1:15" s="1" customFormat="1" ht="90">
      <c r="A201" s="88" t="s">
        <v>190</v>
      </c>
      <c r="B201" s="86" t="s">
        <v>136</v>
      </c>
      <c r="C201" s="86" t="s">
        <v>141</v>
      </c>
      <c r="D201" s="86" t="s">
        <v>205</v>
      </c>
      <c r="E201" s="86" t="s">
        <v>11</v>
      </c>
      <c r="F201" s="86" t="s">
        <v>143</v>
      </c>
      <c r="G201" s="86" t="s">
        <v>219</v>
      </c>
      <c r="H201" s="86" t="s">
        <v>32</v>
      </c>
      <c r="I201" s="28" t="s">
        <v>345</v>
      </c>
      <c r="J201" s="82">
        <v>87158700</v>
      </c>
      <c r="K201" s="82">
        <v>87158700</v>
      </c>
      <c r="L201" s="82">
        <v>87158700</v>
      </c>
      <c r="M201" s="19"/>
      <c r="N201" s="20"/>
      <c r="O201" s="21"/>
    </row>
    <row r="202" spans="1:15" s="1" customFormat="1" ht="150">
      <c r="A202" s="46" t="s">
        <v>190</v>
      </c>
      <c r="B202" s="75" t="s">
        <v>136</v>
      </c>
      <c r="C202" s="75" t="s">
        <v>141</v>
      </c>
      <c r="D202" s="75" t="s">
        <v>205</v>
      </c>
      <c r="E202" s="75" t="s">
        <v>11</v>
      </c>
      <c r="F202" s="75" t="s">
        <v>143</v>
      </c>
      <c r="G202" s="75" t="s">
        <v>314</v>
      </c>
      <c r="H202" s="75" t="s">
        <v>32</v>
      </c>
      <c r="I202" s="28" t="s">
        <v>346</v>
      </c>
      <c r="J202" s="82">
        <v>1023200</v>
      </c>
      <c r="K202" s="82">
        <v>1023200</v>
      </c>
      <c r="L202" s="82">
        <v>1023200</v>
      </c>
      <c r="M202" s="19"/>
      <c r="N202" s="20"/>
      <c r="O202" s="21"/>
    </row>
    <row r="203" spans="1:15" s="1" customFormat="1" ht="105">
      <c r="A203" s="46" t="s">
        <v>190</v>
      </c>
      <c r="B203" s="75" t="s">
        <v>136</v>
      </c>
      <c r="C203" s="75" t="s">
        <v>141</v>
      </c>
      <c r="D203" s="75" t="s">
        <v>205</v>
      </c>
      <c r="E203" s="75" t="s">
        <v>11</v>
      </c>
      <c r="F203" s="75" t="s">
        <v>143</v>
      </c>
      <c r="G203" s="75" t="s">
        <v>315</v>
      </c>
      <c r="H203" s="75" t="s">
        <v>32</v>
      </c>
      <c r="I203" s="28" t="s">
        <v>347</v>
      </c>
      <c r="J203" s="82">
        <v>3621800</v>
      </c>
      <c r="K203" s="82">
        <v>3621800</v>
      </c>
      <c r="L203" s="82">
        <v>3621800</v>
      </c>
      <c r="M203" s="19"/>
      <c r="N203" s="20"/>
      <c r="O203" s="21"/>
    </row>
    <row r="204" spans="1:18" s="1" customFormat="1" ht="105">
      <c r="A204" s="46" t="s">
        <v>124</v>
      </c>
      <c r="B204" s="75" t="s">
        <v>136</v>
      </c>
      <c r="C204" s="75" t="s">
        <v>141</v>
      </c>
      <c r="D204" s="75" t="s">
        <v>205</v>
      </c>
      <c r="E204" s="75" t="s">
        <v>11</v>
      </c>
      <c r="F204" s="75" t="s">
        <v>143</v>
      </c>
      <c r="G204" s="75" t="s">
        <v>220</v>
      </c>
      <c r="H204" s="75" t="s">
        <v>32</v>
      </c>
      <c r="I204" s="28" t="s">
        <v>348</v>
      </c>
      <c r="J204" s="82">
        <v>14438100</v>
      </c>
      <c r="K204" s="82">
        <v>14438100</v>
      </c>
      <c r="L204" s="82">
        <v>14438100</v>
      </c>
      <c r="M204" s="23"/>
      <c r="N204" s="115"/>
      <c r="O204" s="115"/>
      <c r="P204" s="115"/>
      <c r="Q204" s="115"/>
      <c r="R204" s="115"/>
    </row>
    <row r="205" spans="1:19" s="1" customFormat="1" ht="75">
      <c r="A205" s="46" t="s">
        <v>190</v>
      </c>
      <c r="B205" s="75" t="s">
        <v>136</v>
      </c>
      <c r="C205" s="75" t="s">
        <v>141</v>
      </c>
      <c r="D205" s="75" t="s">
        <v>205</v>
      </c>
      <c r="E205" s="75" t="s">
        <v>11</v>
      </c>
      <c r="F205" s="75" t="s">
        <v>143</v>
      </c>
      <c r="G205" s="75" t="s">
        <v>221</v>
      </c>
      <c r="H205" s="75" t="s">
        <v>32</v>
      </c>
      <c r="I205" s="28" t="s">
        <v>349</v>
      </c>
      <c r="J205" s="82">
        <v>6203500</v>
      </c>
      <c r="K205" s="82">
        <v>6203500</v>
      </c>
      <c r="L205" s="82">
        <v>6203500</v>
      </c>
      <c r="M205" s="19"/>
      <c r="N205" s="21"/>
      <c r="O205" s="21"/>
      <c r="Q205" s="3"/>
      <c r="R205" s="3"/>
      <c r="S205" s="3"/>
    </row>
    <row r="206" spans="1:19" s="1" customFormat="1" ht="80.25" customHeight="1">
      <c r="A206" s="46" t="s">
        <v>190</v>
      </c>
      <c r="B206" s="75" t="s">
        <v>136</v>
      </c>
      <c r="C206" s="75" t="s">
        <v>141</v>
      </c>
      <c r="D206" s="75" t="s">
        <v>205</v>
      </c>
      <c r="E206" s="75" t="s">
        <v>11</v>
      </c>
      <c r="F206" s="75" t="s">
        <v>143</v>
      </c>
      <c r="G206" s="75" t="s">
        <v>238</v>
      </c>
      <c r="H206" s="75" t="s">
        <v>32</v>
      </c>
      <c r="I206" s="28" t="s">
        <v>350</v>
      </c>
      <c r="J206" s="82">
        <v>800000</v>
      </c>
      <c r="K206" s="82">
        <v>800000</v>
      </c>
      <c r="L206" s="82">
        <v>800000</v>
      </c>
      <c r="M206" s="19"/>
      <c r="N206" s="21"/>
      <c r="O206" s="21"/>
      <c r="Q206" s="3"/>
      <c r="R206" s="3"/>
      <c r="S206" s="3"/>
    </row>
    <row r="207" spans="1:19" s="1" customFormat="1" ht="75">
      <c r="A207" s="46" t="s">
        <v>190</v>
      </c>
      <c r="B207" s="75" t="s">
        <v>136</v>
      </c>
      <c r="C207" s="75" t="s">
        <v>141</v>
      </c>
      <c r="D207" s="75" t="s">
        <v>205</v>
      </c>
      <c r="E207" s="75" t="s">
        <v>11</v>
      </c>
      <c r="F207" s="75" t="s">
        <v>143</v>
      </c>
      <c r="G207" s="75" t="s">
        <v>222</v>
      </c>
      <c r="H207" s="75" t="s">
        <v>32</v>
      </c>
      <c r="I207" s="28" t="s">
        <v>351</v>
      </c>
      <c r="J207" s="82">
        <v>6921200</v>
      </c>
      <c r="K207" s="82">
        <v>6921200</v>
      </c>
      <c r="L207" s="82">
        <v>1780500</v>
      </c>
      <c r="M207" s="19"/>
      <c r="N207" s="21"/>
      <c r="O207" s="21"/>
      <c r="P207" s="21"/>
      <c r="Q207" s="3"/>
      <c r="R207" s="3"/>
      <c r="S207" s="3"/>
    </row>
    <row r="208" spans="1:19" s="1" customFormat="1" ht="150">
      <c r="A208" s="46" t="s">
        <v>197</v>
      </c>
      <c r="B208" s="75" t="s">
        <v>136</v>
      </c>
      <c r="C208" s="75" t="s">
        <v>141</v>
      </c>
      <c r="D208" s="75" t="s">
        <v>205</v>
      </c>
      <c r="E208" s="75" t="s">
        <v>11</v>
      </c>
      <c r="F208" s="75" t="s">
        <v>143</v>
      </c>
      <c r="G208" s="75" t="s">
        <v>51</v>
      </c>
      <c r="H208" s="75" t="s">
        <v>32</v>
      </c>
      <c r="I208" s="28" t="s">
        <v>352</v>
      </c>
      <c r="J208" s="82">
        <v>144738900</v>
      </c>
      <c r="K208" s="82">
        <v>144738900</v>
      </c>
      <c r="L208" s="82">
        <v>144738900</v>
      </c>
      <c r="M208" s="19"/>
      <c r="N208" s="21"/>
      <c r="O208" s="21"/>
      <c r="Q208" s="3"/>
      <c r="R208" s="3"/>
      <c r="S208" s="3"/>
    </row>
    <row r="209" spans="1:19" s="1" customFormat="1" ht="150">
      <c r="A209" s="46" t="s">
        <v>197</v>
      </c>
      <c r="B209" s="75" t="s">
        <v>136</v>
      </c>
      <c r="C209" s="75" t="s">
        <v>141</v>
      </c>
      <c r="D209" s="75" t="s">
        <v>205</v>
      </c>
      <c r="E209" s="75" t="s">
        <v>11</v>
      </c>
      <c r="F209" s="75" t="s">
        <v>143</v>
      </c>
      <c r="G209" s="75" t="s">
        <v>50</v>
      </c>
      <c r="H209" s="75" t="s">
        <v>32</v>
      </c>
      <c r="I209" s="28" t="s">
        <v>353</v>
      </c>
      <c r="J209" s="82">
        <v>230731800</v>
      </c>
      <c r="K209" s="82">
        <v>230731800</v>
      </c>
      <c r="L209" s="82">
        <v>230731800</v>
      </c>
      <c r="M209" s="19"/>
      <c r="N209" s="21"/>
      <c r="O209" s="21"/>
      <c r="Q209" s="3"/>
      <c r="R209" s="3"/>
      <c r="S209" s="3"/>
    </row>
    <row r="210" spans="1:19" s="1" customFormat="1" ht="90">
      <c r="A210" s="46" t="s">
        <v>190</v>
      </c>
      <c r="B210" s="75" t="s">
        <v>136</v>
      </c>
      <c r="C210" s="75" t="s">
        <v>141</v>
      </c>
      <c r="D210" s="75" t="s">
        <v>205</v>
      </c>
      <c r="E210" s="75" t="s">
        <v>11</v>
      </c>
      <c r="F210" s="75" t="s">
        <v>143</v>
      </c>
      <c r="G210" s="75" t="s">
        <v>60</v>
      </c>
      <c r="H210" s="75" t="s">
        <v>32</v>
      </c>
      <c r="I210" s="114" t="s">
        <v>354</v>
      </c>
      <c r="J210" s="82">
        <v>133400</v>
      </c>
      <c r="K210" s="82">
        <v>133400</v>
      </c>
      <c r="L210" s="82">
        <v>133400</v>
      </c>
      <c r="M210" s="19"/>
      <c r="N210" s="21"/>
      <c r="O210" s="21"/>
      <c r="Q210" s="3"/>
      <c r="R210" s="3"/>
      <c r="S210" s="3"/>
    </row>
    <row r="211" spans="1:19" s="1" customFormat="1" ht="60">
      <c r="A211" s="46" t="s">
        <v>190</v>
      </c>
      <c r="B211" s="75" t="s">
        <v>136</v>
      </c>
      <c r="C211" s="75" t="s">
        <v>141</v>
      </c>
      <c r="D211" s="75" t="s">
        <v>205</v>
      </c>
      <c r="E211" s="75" t="s">
        <v>11</v>
      </c>
      <c r="F211" s="75" t="s">
        <v>143</v>
      </c>
      <c r="G211" s="75" t="s">
        <v>71</v>
      </c>
      <c r="H211" s="75" t="s">
        <v>32</v>
      </c>
      <c r="I211" s="114" t="s">
        <v>355</v>
      </c>
      <c r="J211" s="84">
        <v>1422100</v>
      </c>
      <c r="K211" s="84">
        <v>1422100</v>
      </c>
      <c r="L211" s="84">
        <v>1422100</v>
      </c>
      <c r="M211" s="19"/>
      <c r="N211" s="21"/>
      <c r="O211" s="21"/>
      <c r="Q211" s="3"/>
      <c r="R211" s="3"/>
      <c r="S211" s="3"/>
    </row>
    <row r="212" spans="1:19" s="1" customFormat="1" ht="57" customHeight="1">
      <c r="A212" s="46" t="s">
        <v>190</v>
      </c>
      <c r="B212" s="75" t="s">
        <v>136</v>
      </c>
      <c r="C212" s="75" t="s">
        <v>141</v>
      </c>
      <c r="D212" s="75" t="s">
        <v>205</v>
      </c>
      <c r="E212" s="75" t="s">
        <v>11</v>
      </c>
      <c r="F212" s="75" t="s">
        <v>143</v>
      </c>
      <c r="G212" s="75" t="s">
        <v>90</v>
      </c>
      <c r="H212" s="75" t="s">
        <v>32</v>
      </c>
      <c r="I212" s="27" t="s">
        <v>356</v>
      </c>
      <c r="J212" s="84">
        <v>256400</v>
      </c>
      <c r="K212" s="84">
        <v>256400</v>
      </c>
      <c r="L212" s="84">
        <v>256400</v>
      </c>
      <c r="M212" s="19"/>
      <c r="N212" s="21"/>
      <c r="O212" s="21"/>
      <c r="Q212" s="3"/>
      <c r="R212" s="3"/>
      <c r="S212" s="3"/>
    </row>
    <row r="213" spans="1:19" s="1" customFormat="1" ht="60">
      <c r="A213" s="46" t="s">
        <v>190</v>
      </c>
      <c r="B213" s="75" t="s">
        <v>136</v>
      </c>
      <c r="C213" s="75" t="s">
        <v>141</v>
      </c>
      <c r="D213" s="75" t="s">
        <v>205</v>
      </c>
      <c r="E213" s="75" t="s">
        <v>11</v>
      </c>
      <c r="F213" s="75" t="s">
        <v>143</v>
      </c>
      <c r="G213" s="75" t="s">
        <v>87</v>
      </c>
      <c r="H213" s="75" t="s">
        <v>32</v>
      </c>
      <c r="I213" s="27" t="s">
        <v>357</v>
      </c>
      <c r="J213" s="84">
        <v>7508900</v>
      </c>
      <c r="K213" s="84">
        <v>7508900</v>
      </c>
      <c r="L213" s="84">
        <v>7508900</v>
      </c>
      <c r="M213" s="19"/>
      <c r="N213" s="21"/>
      <c r="O213" s="21"/>
      <c r="Q213" s="3"/>
      <c r="R213" s="3"/>
      <c r="S213" s="3"/>
    </row>
    <row r="214" spans="1:19" s="1" customFormat="1" ht="50.25" customHeight="1">
      <c r="A214" s="46" t="s">
        <v>191</v>
      </c>
      <c r="B214" s="75" t="s">
        <v>136</v>
      </c>
      <c r="C214" s="75" t="s">
        <v>141</v>
      </c>
      <c r="D214" s="75" t="s">
        <v>205</v>
      </c>
      <c r="E214" s="75" t="s">
        <v>11</v>
      </c>
      <c r="F214" s="75" t="s">
        <v>143</v>
      </c>
      <c r="G214" s="75" t="s">
        <v>91</v>
      </c>
      <c r="H214" s="75" t="s">
        <v>32</v>
      </c>
      <c r="I214" s="27" t="s">
        <v>358</v>
      </c>
      <c r="J214" s="84">
        <v>40955900</v>
      </c>
      <c r="K214" s="84">
        <v>40955900</v>
      </c>
      <c r="L214" s="84">
        <v>40955900</v>
      </c>
      <c r="M214" s="19"/>
      <c r="N214" s="21"/>
      <c r="O214" s="21"/>
      <c r="Q214" s="3"/>
      <c r="R214" s="3"/>
      <c r="S214" s="3"/>
    </row>
    <row r="215" spans="1:19" s="1" customFormat="1" ht="54" customHeight="1">
      <c r="A215" s="46" t="s">
        <v>190</v>
      </c>
      <c r="B215" s="75" t="s">
        <v>136</v>
      </c>
      <c r="C215" s="75" t="s">
        <v>141</v>
      </c>
      <c r="D215" s="75" t="s">
        <v>205</v>
      </c>
      <c r="E215" s="75" t="s">
        <v>11</v>
      </c>
      <c r="F215" s="75" t="s">
        <v>143</v>
      </c>
      <c r="G215" s="75" t="s">
        <v>86</v>
      </c>
      <c r="H215" s="75" t="s">
        <v>32</v>
      </c>
      <c r="I215" s="27" t="s">
        <v>359</v>
      </c>
      <c r="J215" s="84">
        <v>2121300</v>
      </c>
      <c r="K215" s="84">
        <v>2121300</v>
      </c>
      <c r="L215" s="84">
        <v>2121300</v>
      </c>
      <c r="M215" s="19"/>
      <c r="N215" s="21"/>
      <c r="O215" s="21"/>
      <c r="Q215" s="3"/>
      <c r="R215" s="3"/>
      <c r="S215" s="3"/>
    </row>
    <row r="216" spans="1:19" s="1" customFormat="1" ht="60">
      <c r="A216" s="46" t="s">
        <v>123</v>
      </c>
      <c r="B216" s="75" t="s">
        <v>136</v>
      </c>
      <c r="C216" s="75" t="s">
        <v>141</v>
      </c>
      <c r="D216" s="75" t="s">
        <v>205</v>
      </c>
      <c r="E216" s="75" t="s">
        <v>11</v>
      </c>
      <c r="F216" s="75" t="s">
        <v>143</v>
      </c>
      <c r="G216" s="75" t="s">
        <v>93</v>
      </c>
      <c r="H216" s="75" t="s">
        <v>32</v>
      </c>
      <c r="I216" s="28" t="s">
        <v>360</v>
      </c>
      <c r="J216" s="84">
        <v>1677500</v>
      </c>
      <c r="K216" s="84">
        <v>1677500</v>
      </c>
      <c r="L216" s="84">
        <v>1677500</v>
      </c>
      <c r="M216" s="19"/>
      <c r="N216" s="21"/>
      <c r="O216" s="21"/>
      <c r="Q216" s="3"/>
      <c r="R216" s="3"/>
      <c r="S216" s="3"/>
    </row>
    <row r="217" spans="1:19" s="1" customFormat="1" ht="60">
      <c r="A217" s="46" t="s">
        <v>190</v>
      </c>
      <c r="B217" s="75" t="s">
        <v>136</v>
      </c>
      <c r="C217" s="75" t="s">
        <v>141</v>
      </c>
      <c r="D217" s="75" t="s">
        <v>205</v>
      </c>
      <c r="E217" s="75" t="s">
        <v>11</v>
      </c>
      <c r="F217" s="75" t="s">
        <v>143</v>
      </c>
      <c r="G217" s="75" t="s">
        <v>302</v>
      </c>
      <c r="H217" s="75" t="s">
        <v>32</v>
      </c>
      <c r="I217" s="28" t="s">
        <v>382</v>
      </c>
      <c r="J217" s="84">
        <v>33100</v>
      </c>
      <c r="K217" s="84">
        <v>33100</v>
      </c>
      <c r="L217" s="84">
        <v>33100</v>
      </c>
      <c r="M217" s="19"/>
      <c r="N217" s="21"/>
      <c r="O217" s="21"/>
      <c r="Q217" s="3"/>
      <c r="R217" s="3"/>
      <c r="S217" s="3"/>
    </row>
    <row r="218" spans="1:19" s="1" customFormat="1" ht="60">
      <c r="A218" s="46" t="s">
        <v>190</v>
      </c>
      <c r="B218" s="75" t="s">
        <v>136</v>
      </c>
      <c r="C218" s="75" t="s">
        <v>141</v>
      </c>
      <c r="D218" s="75" t="s">
        <v>205</v>
      </c>
      <c r="E218" s="75" t="s">
        <v>11</v>
      </c>
      <c r="F218" s="75" t="s">
        <v>143</v>
      </c>
      <c r="G218" s="75" t="s">
        <v>75</v>
      </c>
      <c r="H218" s="75" t="s">
        <v>32</v>
      </c>
      <c r="I218" s="28" t="s">
        <v>361</v>
      </c>
      <c r="J218" s="82">
        <v>13071300</v>
      </c>
      <c r="K218" s="82">
        <v>13071300</v>
      </c>
      <c r="L218" s="82">
        <v>13071300</v>
      </c>
      <c r="M218" s="19"/>
      <c r="N218" s="21"/>
      <c r="O218" s="21"/>
      <c r="Q218" s="3"/>
      <c r="R218" s="3"/>
      <c r="S218" s="3"/>
    </row>
    <row r="219" spans="1:19" s="1" customFormat="1" ht="180">
      <c r="A219" s="88" t="s">
        <v>190</v>
      </c>
      <c r="B219" s="75" t="s">
        <v>136</v>
      </c>
      <c r="C219" s="75" t="s">
        <v>141</v>
      </c>
      <c r="D219" s="75" t="s">
        <v>205</v>
      </c>
      <c r="E219" s="75" t="s">
        <v>11</v>
      </c>
      <c r="F219" s="75" t="s">
        <v>143</v>
      </c>
      <c r="G219" s="75" t="s">
        <v>99</v>
      </c>
      <c r="H219" s="75" t="s">
        <v>32</v>
      </c>
      <c r="I219" s="28" t="s">
        <v>362</v>
      </c>
      <c r="J219" s="82">
        <v>91128000</v>
      </c>
      <c r="K219" s="82">
        <v>91128000</v>
      </c>
      <c r="L219" s="82">
        <v>91128000</v>
      </c>
      <c r="M219" s="19"/>
      <c r="N219" s="21"/>
      <c r="O219" s="21"/>
      <c r="Q219" s="3"/>
      <c r="R219" s="3"/>
      <c r="S219" s="3"/>
    </row>
    <row r="220" spans="1:19" s="1" customFormat="1" ht="120">
      <c r="A220" s="46" t="s">
        <v>190</v>
      </c>
      <c r="B220" s="75" t="s">
        <v>136</v>
      </c>
      <c r="C220" s="75" t="s">
        <v>141</v>
      </c>
      <c r="D220" s="75" t="s">
        <v>205</v>
      </c>
      <c r="E220" s="75" t="s">
        <v>11</v>
      </c>
      <c r="F220" s="75" t="s">
        <v>143</v>
      </c>
      <c r="G220" s="75" t="s">
        <v>68</v>
      </c>
      <c r="H220" s="75" t="s">
        <v>32</v>
      </c>
      <c r="I220" s="28" t="s">
        <v>363</v>
      </c>
      <c r="J220" s="82">
        <v>26000</v>
      </c>
      <c r="K220" s="82">
        <v>26000</v>
      </c>
      <c r="L220" s="82">
        <v>26000</v>
      </c>
      <c r="M220" s="19"/>
      <c r="N220" s="21"/>
      <c r="O220" s="21"/>
      <c r="P220" s="24"/>
      <c r="Q220" s="3"/>
      <c r="R220" s="3"/>
      <c r="S220" s="3"/>
    </row>
    <row r="221" spans="1:19" s="1" customFormat="1" ht="135">
      <c r="A221" s="46" t="s">
        <v>190</v>
      </c>
      <c r="B221" s="75" t="s">
        <v>136</v>
      </c>
      <c r="C221" s="75" t="s">
        <v>141</v>
      </c>
      <c r="D221" s="75" t="s">
        <v>205</v>
      </c>
      <c r="E221" s="75" t="s">
        <v>11</v>
      </c>
      <c r="F221" s="75" t="s">
        <v>143</v>
      </c>
      <c r="G221" s="75" t="s">
        <v>100</v>
      </c>
      <c r="H221" s="75" t="s">
        <v>32</v>
      </c>
      <c r="I221" s="28" t="s">
        <v>364</v>
      </c>
      <c r="J221" s="82">
        <v>1651200</v>
      </c>
      <c r="K221" s="82">
        <v>1651200</v>
      </c>
      <c r="L221" s="82">
        <v>1651200</v>
      </c>
      <c r="M221" s="19"/>
      <c r="N221" s="115"/>
      <c r="O221" s="115"/>
      <c r="P221" s="115"/>
      <c r="Q221" s="115"/>
      <c r="R221" s="115"/>
      <c r="S221" s="3"/>
    </row>
    <row r="222" spans="1:19" s="1" customFormat="1" ht="105">
      <c r="A222" s="46" t="s">
        <v>190</v>
      </c>
      <c r="B222" s="75" t="s">
        <v>136</v>
      </c>
      <c r="C222" s="75" t="s">
        <v>141</v>
      </c>
      <c r="D222" s="75" t="s">
        <v>205</v>
      </c>
      <c r="E222" s="75" t="s">
        <v>11</v>
      </c>
      <c r="F222" s="75" t="s">
        <v>143</v>
      </c>
      <c r="G222" s="75" t="s">
        <v>317</v>
      </c>
      <c r="H222" s="75" t="s">
        <v>32</v>
      </c>
      <c r="I222" s="28" t="s">
        <v>365</v>
      </c>
      <c r="J222" s="82">
        <v>2455400</v>
      </c>
      <c r="K222" s="82">
        <v>2455400</v>
      </c>
      <c r="L222" s="82">
        <v>2455400</v>
      </c>
      <c r="M222" s="19"/>
      <c r="N222" s="101"/>
      <c r="O222" s="101"/>
      <c r="P222" s="101"/>
      <c r="Q222" s="101"/>
      <c r="R222" s="101"/>
      <c r="S222" s="3"/>
    </row>
    <row r="223" spans="1:19" s="1" customFormat="1" ht="75">
      <c r="A223" s="46" t="s">
        <v>190</v>
      </c>
      <c r="B223" s="75" t="s">
        <v>136</v>
      </c>
      <c r="C223" s="75" t="s">
        <v>141</v>
      </c>
      <c r="D223" s="75" t="s">
        <v>205</v>
      </c>
      <c r="E223" s="75" t="s">
        <v>11</v>
      </c>
      <c r="F223" s="75" t="s">
        <v>143</v>
      </c>
      <c r="G223" s="75" t="s">
        <v>101</v>
      </c>
      <c r="H223" s="75" t="s">
        <v>32</v>
      </c>
      <c r="I223" s="28" t="s">
        <v>366</v>
      </c>
      <c r="J223" s="82">
        <v>1601400</v>
      </c>
      <c r="K223" s="82">
        <v>1601400</v>
      </c>
      <c r="L223" s="82">
        <v>1601400</v>
      </c>
      <c r="M223" s="19"/>
      <c r="N223" s="115"/>
      <c r="O223" s="115"/>
      <c r="P223" s="115"/>
      <c r="Q223" s="115"/>
      <c r="R223" s="115"/>
      <c r="S223" s="3"/>
    </row>
    <row r="224" spans="1:19" s="1" customFormat="1" ht="289.5" customHeight="1">
      <c r="A224" s="46" t="s">
        <v>197</v>
      </c>
      <c r="B224" s="75" t="s">
        <v>136</v>
      </c>
      <c r="C224" s="75" t="s">
        <v>141</v>
      </c>
      <c r="D224" s="75" t="s">
        <v>205</v>
      </c>
      <c r="E224" s="75" t="s">
        <v>11</v>
      </c>
      <c r="F224" s="75" t="s">
        <v>143</v>
      </c>
      <c r="G224" s="75" t="s">
        <v>102</v>
      </c>
      <c r="H224" s="75" t="s">
        <v>32</v>
      </c>
      <c r="I224" s="28" t="s">
        <v>367</v>
      </c>
      <c r="J224" s="82">
        <v>5061700</v>
      </c>
      <c r="K224" s="82">
        <v>5061700</v>
      </c>
      <c r="L224" s="82">
        <v>5061700</v>
      </c>
      <c r="M224" s="99"/>
      <c r="N224" s="115"/>
      <c r="O224" s="115"/>
      <c r="P224" s="115"/>
      <c r="Q224" s="115"/>
      <c r="R224" s="115"/>
      <c r="S224" s="3"/>
    </row>
    <row r="225" spans="1:18" s="1" customFormat="1" ht="251.25" customHeight="1">
      <c r="A225" s="46" t="s">
        <v>190</v>
      </c>
      <c r="B225" s="75" t="s">
        <v>136</v>
      </c>
      <c r="C225" s="75" t="s">
        <v>141</v>
      </c>
      <c r="D225" s="75" t="s">
        <v>205</v>
      </c>
      <c r="E225" s="75" t="s">
        <v>11</v>
      </c>
      <c r="F225" s="75" t="s">
        <v>143</v>
      </c>
      <c r="G225" s="93" t="s">
        <v>316</v>
      </c>
      <c r="H225" s="75" t="s">
        <v>32</v>
      </c>
      <c r="I225" s="28" t="s">
        <v>368</v>
      </c>
      <c r="J225" s="82">
        <v>3045200</v>
      </c>
      <c r="K225" s="82">
        <v>3045200</v>
      </c>
      <c r="L225" s="82">
        <v>3045200</v>
      </c>
      <c r="M225" s="23"/>
      <c r="N225" s="115"/>
      <c r="O225" s="115"/>
      <c r="P225" s="115"/>
      <c r="Q225" s="115"/>
      <c r="R225" s="115"/>
    </row>
    <row r="226" spans="1:19" s="1" customFormat="1" ht="165">
      <c r="A226" s="46" t="s">
        <v>197</v>
      </c>
      <c r="B226" s="75" t="s">
        <v>136</v>
      </c>
      <c r="C226" s="75" t="s">
        <v>141</v>
      </c>
      <c r="D226" s="75" t="s">
        <v>205</v>
      </c>
      <c r="E226" s="75" t="s">
        <v>11</v>
      </c>
      <c r="F226" s="75" t="s">
        <v>143</v>
      </c>
      <c r="G226" s="75" t="s">
        <v>103</v>
      </c>
      <c r="H226" s="75" t="s">
        <v>32</v>
      </c>
      <c r="I226" s="28" t="s">
        <v>369</v>
      </c>
      <c r="J226" s="82">
        <v>9521500</v>
      </c>
      <c r="K226" s="82">
        <v>9521500</v>
      </c>
      <c r="L226" s="82">
        <v>9521500</v>
      </c>
      <c r="M226" s="23"/>
      <c r="N226" s="115"/>
      <c r="O226" s="115"/>
      <c r="P226" s="115"/>
      <c r="Q226" s="115"/>
      <c r="R226" s="115"/>
      <c r="S226" s="3"/>
    </row>
    <row r="227" spans="1:19" s="1" customFormat="1" ht="60">
      <c r="A227" s="46" t="s">
        <v>197</v>
      </c>
      <c r="B227" s="75" t="s">
        <v>136</v>
      </c>
      <c r="C227" s="75" t="s">
        <v>141</v>
      </c>
      <c r="D227" s="75" t="s">
        <v>205</v>
      </c>
      <c r="E227" s="75" t="s">
        <v>11</v>
      </c>
      <c r="F227" s="75" t="s">
        <v>143</v>
      </c>
      <c r="G227" s="75" t="s">
        <v>85</v>
      </c>
      <c r="H227" s="75" t="s">
        <v>32</v>
      </c>
      <c r="I227" s="27" t="s">
        <v>370</v>
      </c>
      <c r="J227" s="84">
        <v>9822800</v>
      </c>
      <c r="K227" s="84">
        <v>9822800</v>
      </c>
      <c r="L227" s="84">
        <v>9822800</v>
      </c>
      <c r="M227" s="23"/>
      <c r="N227" s="115"/>
      <c r="O227" s="115"/>
      <c r="P227" s="115"/>
      <c r="Q227" s="115"/>
      <c r="R227" s="115"/>
      <c r="S227" s="3"/>
    </row>
    <row r="228" spans="1:19" s="1" customFormat="1" ht="105">
      <c r="A228" s="46" t="s">
        <v>197</v>
      </c>
      <c r="B228" s="75" t="s">
        <v>136</v>
      </c>
      <c r="C228" s="75" t="s">
        <v>141</v>
      </c>
      <c r="D228" s="75" t="s">
        <v>205</v>
      </c>
      <c r="E228" s="75" t="s">
        <v>11</v>
      </c>
      <c r="F228" s="75" t="s">
        <v>143</v>
      </c>
      <c r="G228" s="75" t="s">
        <v>9</v>
      </c>
      <c r="H228" s="75" t="s">
        <v>32</v>
      </c>
      <c r="I228" s="28" t="s">
        <v>371</v>
      </c>
      <c r="J228" s="84">
        <v>718700</v>
      </c>
      <c r="K228" s="84">
        <v>718700</v>
      </c>
      <c r="L228" s="84">
        <v>718700</v>
      </c>
      <c r="M228" s="23"/>
      <c r="N228" s="115"/>
      <c r="O228" s="115"/>
      <c r="P228" s="115"/>
      <c r="Q228" s="115"/>
      <c r="R228" s="115"/>
      <c r="S228" s="3"/>
    </row>
    <row r="229" spans="1:19" s="1" customFormat="1" ht="150">
      <c r="A229" s="46" t="s">
        <v>197</v>
      </c>
      <c r="B229" s="75" t="s">
        <v>136</v>
      </c>
      <c r="C229" s="75" t="s">
        <v>141</v>
      </c>
      <c r="D229" s="75" t="s">
        <v>205</v>
      </c>
      <c r="E229" s="75" t="s">
        <v>11</v>
      </c>
      <c r="F229" s="75" t="s">
        <v>143</v>
      </c>
      <c r="G229" s="75" t="s">
        <v>84</v>
      </c>
      <c r="H229" s="75" t="s">
        <v>32</v>
      </c>
      <c r="I229" s="27" t="s">
        <v>372</v>
      </c>
      <c r="J229" s="84">
        <v>691938300</v>
      </c>
      <c r="K229" s="84">
        <v>691938300</v>
      </c>
      <c r="L229" s="84">
        <v>691938300</v>
      </c>
      <c r="M229" s="23"/>
      <c r="N229" s="115"/>
      <c r="O229" s="115"/>
      <c r="P229" s="115"/>
      <c r="Q229" s="115"/>
      <c r="R229" s="115"/>
      <c r="S229" s="3"/>
    </row>
    <row r="230" spans="1:19" s="1" customFormat="1" ht="99" customHeight="1">
      <c r="A230" s="46" t="s">
        <v>197</v>
      </c>
      <c r="B230" s="75" t="s">
        <v>136</v>
      </c>
      <c r="C230" s="75" t="s">
        <v>141</v>
      </c>
      <c r="D230" s="75" t="s">
        <v>205</v>
      </c>
      <c r="E230" s="75" t="s">
        <v>11</v>
      </c>
      <c r="F230" s="75" t="s">
        <v>143</v>
      </c>
      <c r="G230" s="75" t="s">
        <v>265</v>
      </c>
      <c r="H230" s="75" t="s">
        <v>32</v>
      </c>
      <c r="I230" s="27" t="s">
        <v>373</v>
      </c>
      <c r="J230" s="84">
        <v>296500</v>
      </c>
      <c r="K230" s="84">
        <v>296500</v>
      </c>
      <c r="L230" s="84">
        <v>296500</v>
      </c>
      <c r="M230" s="23"/>
      <c r="N230" s="115"/>
      <c r="O230" s="115"/>
      <c r="P230" s="115"/>
      <c r="Q230" s="115"/>
      <c r="R230" s="115"/>
      <c r="S230" s="3"/>
    </row>
    <row r="231" spans="1:19" s="1" customFormat="1" ht="45">
      <c r="A231" s="46" t="s">
        <v>123</v>
      </c>
      <c r="B231" s="75" t="s">
        <v>136</v>
      </c>
      <c r="C231" s="75" t="s">
        <v>141</v>
      </c>
      <c r="D231" s="75" t="s">
        <v>205</v>
      </c>
      <c r="E231" s="75" t="s">
        <v>11</v>
      </c>
      <c r="F231" s="75" t="s">
        <v>143</v>
      </c>
      <c r="G231" s="75" t="s">
        <v>72</v>
      </c>
      <c r="H231" s="75" t="s">
        <v>32</v>
      </c>
      <c r="I231" s="27" t="s">
        <v>374</v>
      </c>
      <c r="J231" s="84">
        <v>629428800</v>
      </c>
      <c r="K231" s="84">
        <v>629428800</v>
      </c>
      <c r="L231" s="84">
        <v>629428800</v>
      </c>
      <c r="M231" s="23"/>
      <c r="N231" s="21"/>
      <c r="O231" s="21"/>
      <c r="Q231" s="3"/>
      <c r="R231" s="3"/>
      <c r="S231" s="3"/>
    </row>
    <row r="232" spans="1:19" s="1" customFormat="1" ht="75">
      <c r="A232" s="46" t="s">
        <v>123</v>
      </c>
      <c r="B232" s="75" t="s">
        <v>136</v>
      </c>
      <c r="C232" s="75" t="s">
        <v>141</v>
      </c>
      <c r="D232" s="75" t="s">
        <v>205</v>
      </c>
      <c r="E232" s="75" t="s">
        <v>11</v>
      </c>
      <c r="F232" s="75" t="s">
        <v>143</v>
      </c>
      <c r="G232" s="75" t="s">
        <v>92</v>
      </c>
      <c r="H232" s="75" t="s">
        <v>32</v>
      </c>
      <c r="I232" s="28" t="s">
        <v>375</v>
      </c>
      <c r="J232" s="84">
        <v>632526100</v>
      </c>
      <c r="K232" s="84">
        <v>637821300</v>
      </c>
      <c r="L232" s="84">
        <v>637821300</v>
      </c>
      <c r="M232" s="23"/>
      <c r="N232" s="21"/>
      <c r="O232" s="21"/>
      <c r="Q232" s="3"/>
      <c r="R232" s="3"/>
      <c r="S232" s="3"/>
    </row>
    <row r="233" spans="1:19" s="1" customFormat="1" ht="105">
      <c r="A233" s="46" t="s">
        <v>197</v>
      </c>
      <c r="B233" s="75" t="s">
        <v>136</v>
      </c>
      <c r="C233" s="75" t="s">
        <v>141</v>
      </c>
      <c r="D233" s="75" t="s">
        <v>205</v>
      </c>
      <c r="E233" s="75" t="s">
        <v>11</v>
      </c>
      <c r="F233" s="75" t="s">
        <v>143</v>
      </c>
      <c r="G233" s="75" t="s">
        <v>266</v>
      </c>
      <c r="H233" s="75" t="s">
        <v>32</v>
      </c>
      <c r="I233" s="27" t="s">
        <v>376</v>
      </c>
      <c r="J233" s="84">
        <v>13359100</v>
      </c>
      <c r="K233" s="84">
        <v>8015400</v>
      </c>
      <c r="L233" s="84">
        <v>1781200</v>
      </c>
      <c r="M233" s="23"/>
      <c r="N233" s="115"/>
      <c r="O233" s="115"/>
      <c r="P233" s="115"/>
      <c r="Q233" s="115"/>
      <c r="R233" s="115"/>
      <c r="S233" s="3"/>
    </row>
    <row r="234" spans="1:19" s="1" customFormat="1" ht="150">
      <c r="A234" s="46" t="s">
        <v>197</v>
      </c>
      <c r="B234" s="75" t="s">
        <v>136</v>
      </c>
      <c r="C234" s="75" t="s">
        <v>141</v>
      </c>
      <c r="D234" s="75" t="s">
        <v>205</v>
      </c>
      <c r="E234" s="75" t="s">
        <v>11</v>
      </c>
      <c r="F234" s="75" t="s">
        <v>143</v>
      </c>
      <c r="G234" s="75" t="s">
        <v>83</v>
      </c>
      <c r="H234" s="75" t="s">
        <v>32</v>
      </c>
      <c r="I234" s="27" t="s">
        <v>377</v>
      </c>
      <c r="J234" s="84">
        <v>278440700</v>
      </c>
      <c r="K234" s="84">
        <v>278440700</v>
      </c>
      <c r="L234" s="84">
        <v>278440700</v>
      </c>
      <c r="M234" s="23"/>
      <c r="N234" s="115"/>
      <c r="O234" s="115"/>
      <c r="P234" s="115"/>
      <c r="Q234" s="115"/>
      <c r="R234" s="115"/>
      <c r="S234" s="3"/>
    </row>
    <row r="235" spans="1:19" s="1" customFormat="1" ht="60">
      <c r="A235" s="46" t="s">
        <v>197</v>
      </c>
      <c r="B235" s="75" t="s">
        <v>136</v>
      </c>
      <c r="C235" s="75" t="s">
        <v>141</v>
      </c>
      <c r="D235" s="75" t="s">
        <v>205</v>
      </c>
      <c r="E235" s="75" t="s">
        <v>11</v>
      </c>
      <c r="F235" s="75" t="s">
        <v>143</v>
      </c>
      <c r="G235" s="75" t="s">
        <v>300</v>
      </c>
      <c r="H235" s="75" t="s">
        <v>32</v>
      </c>
      <c r="I235" s="27" t="s">
        <v>378</v>
      </c>
      <c r="J235" s="84">
        <v>4612500</v>
      </c>
      <c r="K235" s="84">
        <v>4612500</v>
      </c>
      <c r="L235" s="84">
        <v>4612500</v>
      </c>
      <c r="M235" s="23"/>
      <c r="N235" s="101"/>
      <c r="O235" s="101"/>
      <c r="P235" s="101"/>
      <c r="Q235" s="101"/>
      <c r="R235" s="101"/>
      <c r="S235" s="3"/>
    </row>
    <row r="236" spans="1:19" s="1" customFormat="1" ht="60">
      <c r="A236" s="46" t="s">
        <v>49</v>
      </c>
      <c r="B236" s="75" t="s">
        <v>136</v>
      </c>
      <c r="C236" s="75" t="s">
        <v>141</v>
      </c>
      <c r="D236" s="75" t="s">
        <v>205</v>
      </c>
      <c r="E236" s="75" t="s">
        <v>11</v>
      </c>
      <c r="F236" s="75" t="s">
        <v>143</v>
      </c>
      <c r="G236" s="75" t="s">
        <v>88</v>
      </c>
      <c r="H236" s="75" t="s">
        <v>32</v>
      </c>
      <c r="I236" s="27" t="s">
        <v>379</v>
      </c>
      <c r="J236" s="82">
        <v>94915000</v>
      </c>
      <c r="K236" s="82">
        <v>11656200</v>
      </c>
      <c r="L236" s="82">
        <v>11656200</v>
      </c>
      <c r="M236" s="23"/>
      <c r="N236" s="21"/>
      <c r="O236" s="21"/>
      <c r="Q236" s="3"/>
      <c r="R236" s="3"/>
      <c r="S236" s="3"/>
    </row>
    <row r="237" spans="1:19" s="1" customFormat="1" ht="60">
      <c r="A237" s="46" t="s">
        <v>190</v>
      </c>
      <c r="B237" s="75" t="s">
        <v>136</v>
      </c>
      <c r="C237" s="75" t="s">
        <v>141</v>
      </c>
      <c r="D237" s="75" t="s">
        <v>205</v>
      </c>
      <c r="E237" s="75" t="s">
        <v>11</v>
      </c>
      <c r="F237" s="75" t="s">
        <v>143</v>
      </c>
      <c r="G237" s="75" t="s">
        <v>89</v>
      </c>
      <c r="H237" s="75" t="s">
        <v>32</v>
      </c>
      <c r="I237" s="27" t="s">
        <v>380</v>
      </c>
      <c r="J237" s="84">
        <v>4109000</v>
      </c>
      <c r="K237" s="84">
        <v>4109000</v>
      </c>
      <c r="L237" s="84">
        <v>4109000</v>
      </c>
      <c r="M237" s="23"/>
      <c r="N237" s="21"/>
      <c r="O237" s="21"/>
      <c r="Q237" s="3"/>
      <c r="R237" s="3"/>
      <c r="S237" s="3"/>
    </row>
    <row r="238" spans="1:19" s="1" customFormat="1" ht="45">
      <c r="A238" s="46" t="s">
        <v>197</v>
      </c>
      <c r="B238" s="75" t="s">
        <v>136</v>
      </c>
      <c r="C238" s="75" t="s">
        <v>141</v>
      </c>
      <c r="D238" s="75" t="s">
        <v>205</v>
      </c>
      <c r="E238" s="75" t="s">
        <v>11</v>
      </c>
      <c r="F238" s="75" t="s">
        <v>143</v>
      </c>
      <c r="G238" s="75" t="s">
        <v>232</v>
      </c>
      <c r="H238" s="75" t="s">
        <v>32</v>
      </c>
      <c r="I238" s="27" t="s">
        <v>381</v>
      </c>
      <c r="J238" s="84">
        <v>6926800</v>
      </c>
      <c r="K238" s="84">
        <v>6926800</v>
      </c>
      <c r="L238" s="84">
        <v>6926800</v>
      </c>
      <c r="M238" s="23"/>
      <c r="N238" s="21"/>
      <c r="O238" s="21"/>
      <c r="Q238" s="3"/>
      <c r="R238" s="3"/>
      <c r="S238" s="3"/>
    </row>
    <row r="239" spans="1:12" ht="57">
      <c r="A239" s="45" t="s">
        <v>197</v>
      </c>
      <c r="B239" s="76" t="s">
        <v>136</v>
      </c>
      <c r="C239" s="76" t="s">
        <v>141</v>
      </c>
      <c r="D239" s="76" t="s">
        <v>205</v>
      </c>
      <c r="E239" s="76" t="s">
        <v>12</v>
      </c>
      <c r="F239" s="76" t="s">
        <v>138</v>
      </c>
      <c r="G239" s="76" t="s">
        <v>139</v>
      </c>
      <c r="H239" s="76" t="s">
        <v>32</v>
      </c>
      <c r="I239" s="29" t="s">
        <v>207</v>
      </c>
      <c r="J239" s="79">
        <f>J240</f>
        <v>22461900</v>
      </c>
      <c r="K239" s="79">
        <f>K240</f>
        <v>22461900</v>
      </c>
      <c r="L239" s="79">
        <f>L240</f>
        <v>22461900</v>
      </c>
    </row>
    <row r="240" spans="1:12" ht="63.75" customHeight="1">
      <c r="A240" s="46" t="s">
        <v>197</v>
      </c>
      <c r="B240" s="75" t="s">
        <v>136</v>
      </c>
      <c r="C240" s="75" t="s">
        <v>141</v>
      </c>
      <c r="D240" s="75" t="s">
        <v>205</v>
      </c>
      <c r="E240" s="75" t="s">
        <v>12</v>
      </c>
      <c r="F240" s="75" t="s">
        <v>143</v>
      </c>
      <c r="G240" s="75" t="s">
        <v>139</v>
      </c>
      <c r="H240" s="75" t="s">
        <v>32</v>
      </c>
      <c r="I240" s="27" t="s">
        <v>208</v>
      </c>
      <c r="J240" s="84">
        <v>22461900</v>
      </c>
      <c r="K240" s="84">
        <v>22461900</v>
      </c>
      <c r="L240" s="84">
        <v>22461900</v>
      </c>
    </row>
    <row r="241" spans="1:12" ht="32.25" customHeight="1">
      <c r="A241" s="45" t="s">
        <v>190</v>
      </c>
      <c r="B241" s="76" t="s">
        <v>136</v>
      </c>
      <c r="C241" s="76" t="s">
        <v>141</v>
      </c>
      <c r="D241" s="76" t="s">
        <v>28</v>
      </c>
      <c r="E241" s="76" t="s">
        <v>215</v>
      </c>
      <c r="F241" s="76" t="s">
        <v>138</v>
      </c>
      <c r="G241" s="76" t="s">
        <v>139</v>
      </c>
      <c r="H241" s="76" t="s">
        <v>32</v>
      </c>
      <c r="I241" s="29" t="s">
        <v>117</v>
      </c>
      <c r="J241" s="79">
        <f>J242</f>
        <v>9031400</v>
      </c>
      <c r="K241" s="79">
        <f>K242</f>
        <v>9071200</v>
      </c>
      <c r="L241" s="79">
        <f>L242</f>
        <v>0</v>
      </c>
    </row>
    <row r="242" spans="1:12" ht="31.5" customHeight="1">
      <c r="A242" s="46" t="s">
        <v>190</v>
      </c>
      <c r="B242" s="75" t="s">
        <v>136</v>
      </c>
      <c r="C242" s="75" t="s">
        <v>141</v>
      </c>
      <c r="D242" s="75" t="s">
        <v>28</v>
      </c>
      <c r="E242" s="75" t="s">
        <v>215</v>
      </c>
      <c r="F242" s="75" t="s">
        <v>143</v>
      </c>
      <c r="G242" s="75" t="s">
        <v>139</v>
      </c>
      <c r="H242" s="75" t="s">
        <v>32</v>
      </c>
      <c r="I242" s="27" t="s">
        <v>116</v>
      </c>
      <c r="J242" s="84">
        <v>9031400</v>
      </c>
      <c r="K242" s="84">
        <v>9071200</v>
      </c>
      <c r="L242" s="84">
        <v>0</v>
      </c>
    </row>
    <row r="243" spans="1:15" s="2" customFormat="1" ht="42.75">
      <c r="A243" s="45" t="s">
        <v>190</v>
      </c>
      <c r="B243" s="76" t="s">
        <v>136</v>
      </c>
      <c r="C243" s="76" t="s">
        <v>141</v>
      </c>
      <c r="D243" s="76" t="s">
        <v>28</v>
      </c>
      <c r="E243" s="76" t="s">
        <v>38</v>
      </c>
      <c r="F243" s="76" t="s">
        <v>138</v>
      </c>
      <c r="G243" s="76" t="s">
        <v>139</v>
      </c>
      <c r="H243" s="76" t="s">
        <v>32</v>
      </c>
      <c r="I243" s="29" t="s">
        <v>230</v>
      </c>
      <c r="J243" s="79">
        <f>J244</f>
        <v>24900</v>
      </c>
      <c r="K243" s="79">
        <f>K244</f>
        <v>26200</v>
      </c>
      <c r="L243" s="79">
        <f>L244</f>
        <v>0</v>
      </c>
      <c r="M243" s="19"/>
      <c r="N243" s="19"/>
      <c r="O243" s="19"/>
    </row>
    <row r="244" spans="1:12" ht="45">
      <c r="A244" s="46" t="s">
        <v>190</v>
      </c>
      <c r="B244" s="75" t="s">
        <v>136</v>
      </c>
      <c r="C244" s="75" t="s">
        <v>141</v>
      </c>
      <c r="D244" s="75" t="s">
        <v>28</v>
      </c>
      <c r="E244" s="75" t="s">
        <v>38</v>
      </c>
      <c r="F244" s="75" t="s">
        <v>143</v>
      </c>
      <c r="G244" s="75" t="s">
        <v>139</v>
      </c>
      <c r="H244" s="75" t="s">
        <v>32</v>
      </c>
      <c r="I244" s="27" t="s">
        <v>231</v>
      </c>
      <c r="J244" s="84">
        <v>24900</v>
      </c>
      <c r="K244" s="84">
        <v>26200</v>
      </c>
      <c r="L244" s="84">
        <v>0</v>
      </c>
    </row>
    <row r="245" spans="1:12" ht="28.5">
      <c r="A245" s="45" t="s">
        <v>122</v>
      </c>
      <c r="B245" s="76" t="s">
        <v>136</v>
      </c>
      <c r="C245" s="76" t="s">
        <v>141</v>
      </c>
      <c r="D245" s="76" t="s">
        <v>28</v>
      </c>
      <c r="E245" s="76" t="s">
        <v>210</v>
      </c>
      <c r="F245" s="76" t="s">
        <v>138</v>
      </c>
      <c r="G245" s="76" t="s">
        <v>139</v>
      </c>
      <c r="H245" s="76" t="s">
        <v>32</v>
      </c>
      <c r="I245" s="29" t="s">
        <v>23</v>
      </c>
      <c r="J245" s="81">
        <f>J246</f>
        <v>10472500</v>
      </c>
      <c r="K245" s="81">
        <f>K246</f>
        <v>10472500</v>
      </c>
      <c r="L245" s="81">
        <f>L246</f>
        <v>0</v>
      </c>
    </row>
    <row r="246" spans="1:12" ht="33" customHeight="1">
      <c r="A246" s="46" t="s">
        <v>122</v>
      </c>
      <c r="B246" s="75" t="s">
        <v>136</v>
      </c>
      <c r="C246" s="75" t="s">
        <v>141</v>
      </c>
      <c r="D246" s="75" t="s">
        <v>28</v>
      </c>
      <c r="E246" s="75" t="s">
        <v>210</v>
      </c>
      <c r="F246" s="75" t="s">
        <v>143</v>
      </c>
      <c r="G246" s="75" t="s">
        <v>139</v>
      </c>
      <c r="H246" s="75" t="s">
        <v>32</v>
      </c>
      <c r="I246" s="27" t="s">
        <v>24</v>
      </c>
      <c r="J246" s="82">
        <v>10472500</v>
      </c>
      <c r="K246" s="82">
        <v>10472500</v>
      </c>
      <c r="L246" s="82">
        <v>0</v>
      </c>
    </row>
    <row r="247" spans="1:12" ht="15">
      <c r="A247" s="45" t="s">
        <v>137</v>
      </c>
      <c r="B247" s="76" t="s">
        <v>136</v>
      </c>
      <c r="C247" s="76" t="s">
        <v>141</v>
      </c>
      <c r="D247" s="76" t="s">
        <v>209</v>
      </c>
      <c r="E247" s="76" t="s">
        <v>137</v>
      </c>
      <c r="F247" s="76" t="s">
        <v>138</v>
      </c>
      <c r="G247" s="76" t="s">
        <v>139</v>
      </c>
      <c r="H247" s="76" t="s">
        <v>32</v>
      </c>
      <c r="I247" s="29" t="s">
        <v>13</v>
      </c>
      <c r="J247" s="40">
        <f aca="true" t="shared" si="11" ref="J247:L248">J248</f>
        <v>58308052.53</v>
      </c>
      <c r="K247" s="40">
        <f t="shared" si="11"/>
        <v>0</v>
      </c>
      <c r="L247" s="40">
        <f t="shared" si="11"/>
        <v>0</v>
      </c>
    </row>
    <row r="248" spans="1:12" ht="47.25" customHeight="1">
      <c r="A248" s="46" t="s">
        <v>137</v>
      </c>
      <c r="B248" s="75" t="s">
        <v>136</v>
      </c>
      <c r="C248" s="75" t="s">
        <v>141</v>
      </c>
      <c r="D248" s="75" t="s">
        <v>209</v>
      </c>
      <c r="E248" s="75" t="s">
        <v>105</v>
      </c>
      <c r="F248" s="75" t="s">
        <v>138</v>
      </c>
      <c r="G248" s="75" t="s">
        <v>139</v>
      </c>
      <c r="H248" s="75" t="s">
        <v>32</v>
      </c>
      <c r="I248" s="27" t="s">
        <v>42</v>
      </c>
      <c r="J248" s="41">
        <f t="shared" si="11"/>
        <v>58308052.53</v>
      </c>
      <c r="K248" s="41">
        <f t="shared" si="11"/>
        <v>0</v>
      </c>
      <c r="L248" s="41">
        <f t="shared" si="11"/>
        <v>0</v>
      </c>
    </row>
    <row r="249" spans="1:12" ht="45.75" customHeight="1">
      <c r="A249" s="46" t="s">
        <v>137</v>
      </c>
      <c r="B249" s="75" t="s">
        <v>136</v>
      </c>
      <c r="C249" s="75" t="s">
        <v>141</v>
      </c>
      <c r="D249" s="75" t="s">
        <v>209</v>
      </c>
      <c r="E249" s="75" t="s">
        <v>105</v>
      </c>
      <c r="F249" s="75" t="s">
        <v>143</v>
      </c>
      <c r="G249" s="75" t="s">
        <v>139</v>
      </c>
      <c r="H249" s="75" t="s">
        <v>32</v>
      </c>
      <c r="I249" s="27" t="s">
        <v>121</v>
      </c>
      <c r="J249" s="41">
        <f>SUM(J250:J252)</f>
        <v>58308052.53</v>
      </c>
      <c r="K249" s="41">
        <f>SUM(K250:K252)</f>
        <v>0</v>
      </c>
      <c r="L249" s="41">
        <f>SUM(L250:L252)</f>
        <v>0</v>
      </c>
    </row>
    <row r="250" spans="1:14" ht="45.75" customHeight="1">
      <c r="A250" s="42" t="s">
        <v>190</v>
      </c>
      <c r="B250" s="77" t="s">
        <v>136</v>
      </c>
      <c r="C250" s="77" t="s">
        <v>141</v>
      </c>
      <c r="D250" s="77" t="s">
        <v>209</v>
      </c>
      <c r="E250" s="77" t="s">
        <v>105</v>
      </c>
      <c r="F250" s="77" t="s">
        <v>143</v>
      </c>
      <c r="G250" s="77" t="s">
        <v>139</v>
      </c>
      <c r="H250" s="77" t="s">
        <v>32</v>
      </c>
      <c r="I250" s="31" t="s">
        <v>121</v>
      </c>
      <c r="J250" s="83">
        <v>313907.77</v>
      </c>
      <c r="K250" s="26">
        <v>0</v>
      </c>
      <c r="L250" s="26">
        <v>0</v>
      </c>
      <c r="N250" s="112"/>
    </row>
    <row r="251" spans="1:12" ht="45.75" customHeight="1">
      <c r="A251" s="42" t="s">
        <v>123</v>
      </c>
      <c r="B251" s="77" t="s">
        <v>136</v>
      </c>
      <c r="C251" s="77" t="s">
        <v>141</v>
      </c>
      <c r="D251" s="77" t="s">
        <v>209</v>
      </c>
      <c r="E251" s="77" t="s">
        <v>105</v>
      </c>
      <c r="F251" s="77" t="s">
        <v>143</v>
      </c>
      <c r="G251" s="77" t="s">
        <v>139</v>
      </c>
      <c r="H251" s="77" t="s">
        <v>32</v>
      </c>
      <c r="I251" s="31" t="s">
        <v>121</v>
      </c>
      <c r="J251" s="26">
        <v>3000</v>
      </c>
      <c r="K251" s="26">
        <v>0</v>
      </c>
      <c r="L251" s="26">
        <v>0</v>
      </c>
    </row>
    <row r="252" spans="1:15" s="1" customFormat="1" ht="48" customHeight="1">
      <c r="A252" s="42" t="s">
        <v>124</v>
      </c>
      <c r="B252" s="77" t="s">
        <v>136</v>
      </c>
      <c r="C252" s="77" t="s">
        <v>141</v>
      </c>
      <c r="D252" s="77" t="s">
        <v>209</v>
      </c>
      <c r="E252" s="77" t="s">
        <v>105</v>
      </c>
      <c r="F252" s="77" t="s">
        <v>143</v>
      </c>
      <c r="G252" s="77" t="s">
        <v>139</v>
      </c>
      <c r="H252" s="77" t="s">
        <v>32</v>
      </c>
      <c r="I252" s="31" t="s">
        <v>121</v>
      </c>
      <c r="J252" s="26">
        <v>57991144.76</v>
      </c>
      <c r="K252" s="26">
        <v>0</v>
      </c>
      <c r="L252" s="26">
        <v>0</v>
      </c>
      <c r="M252" s="23"/>
      <c r="N252" s="21"/>
      <c r="O252" s="21"/>
    </row>
    <row r="253" spans="1:20" s="1" customFormat="1" ht="32.25" customHeight="1">
      <c r="A253" s="45" t="s">
        <v>137</v>
      </c>
      <c r="B253" s="76" t="s">
        <v>136</v>
      </c>
      <c r="C253" s="76" t="s">
        <v>192</v>
      </c>
      <c r="D253" s="76" t="s">
        <v>138</v>
      </c>
      <c r="E253" s="76" t="s">
        <v>137</v>
      </c>
      <c r="F253" s="76" t="s">
        <v>138</v>
      </c>
      <c r="G253" s="76" t="s">
        <v>139</v>
      </c>
      <c r="H253" s="76" t="s">
        <v>137</v>
      </c>
      <c r="I253" s="32" t="s">
        <v>193</v>
      </c>
      <c r="J253" s="40">
        <f>J254</f>
        <v>-1912461.85</v>
      </c>
      <c r="K253" s="40">
        <f>K254</f>
        <v>-1912461.85</v>
      </c>
      <c r="L253" s="40">
        <f>L254</f>
        <v>-1912461.85</v>
      </c>
      <c r="M253" s="23"/>
      <c r="N253" s="20"/>
      <c r="O253" s="20"/>
      <c r="P253" s="3"/>
      <c r="Q253" s="3"/>
      <c r="R253" s="3"/>
      <c r="S253" s="3"/>
      <c r="T253" s="3"/>
    </row>
    <row r="254" spans="1:20" s="1" customFormat="1" ht="32.25" customHeight="1">
      <c r="A254" s="46" t="s">
        <v>137</v>
      </c>
      <c r="B254" s="75" t="s">
        <v>136</v>
      </c>
      <c r="C254" s="75" t="s">
        <v>192</v>
      </c>
      <c r="D254" s="75" t="s">
        <v>138</v>
      </c>
      <c r="E254" s="75" t="s">
        <v>137</v>
      </c>
      <c r="F254" s="75" t="s">
        <v>143</v>
      </c>
      <c r="G254" s="75" t="s">
        <v>139</v>
      </c>
      <c r="H254" s="75" t="s">
        <v>32</v>
      </c>
      <c r="I254" s="27" t="s">
        <v>22</v>
      </c>
      <c r="J254" s="41">
        <f>J257</f>
        <v>-1912461.85</v>
      </c>
      <c r="K254" s="41">
        <f>K257</f>
        <v>-1912461.85</v>
      </c>
      <c r="L254" s="41">
        <f>L257</f>
        <v>-1912461.85</v>
      </c>
      <c r="M254" s="23"/>
      <c r="N254" s="20"/>
      <c r="O254" s="20"/>
      <c r="P254" s="3"/>
      <c r="Q254" s="3"/>
      <c r="R254" s="3"/>
      <c r="S254" s="3"/>
      <c r="T254" s="3"/>
    </row>
    <row r="255" spans="1:20" s="1" customFormat="1" ht="44.25" customHeight="1" hidden="1">
      <c r="A255" s="46" t="s">
        <v>137</v>
      </c>
      <c r="B255" s="75" t="s">
        <v>136</v>
      </c>
      <c r="C255" s="75" t="s">
        <v>192</v>
      </c>
      <c r="D255" s="75" t="s">
        <v>28</v>
      </c>
      <c r="E255" s="75" t="s">
        <v>215</v>
      </c>
      <c r="F255" s="75" t="s">
        <v>143</v>
      </c>
      <c r="G255" s="75" t="s">
        <v>139</v>
      </c>
      <c r="H255" s="75" t="s">
        <v>32</v>
      </c>
      <c r="I255" s="27" t="s">
        <v>267</v>
      </c>
      <c r="J255" s="35">
        <f>J256</f>
        <v>0</v>
      </c>
      <c r="K255" s="35">
        <f>K256</f>
        <v>0</v>
      </c>
      <c r="L255" s="35">
        <f>L256</f>
        <v>0</v>
      </c>
      <c r="M255" s="23"/>
      <c r="N255" s="20"/>
      <c r="O255" s="20"/>
      <c r="P255" s="3"/>
      <c r="Q255" s="3"/>
      <c r="R255" s="3"/>
      <c r="S255" s="3"/>
      <c r="T255" s="3"/>
    </row>
    <row r="256" spans="1:20" s="1" customFormat="1" ht="45.75" customHeight="1" hidden="1">
      <c r="A256" s="42" t="s">
        <v>190</v>
      </c>
      <c r="B256" s="77" t="s">
        <v>136</v>
      </c>
      <c r="C256" s="77" t="s">
        <v>192</v>
      </c>
      <c r="D256" s="77" t="s">
        <v>28</v>
      </c>
      <c r="E256" s="77" t="s">
        <v>215</v>
      </c>
      <c r="F256" s="77" t="s">
        <v>143</v>
      </c>
      <c r="G256" s="77" t="s">
        <v>139</v>
      </c>
      <c r="H256" s="77" t="s">
        <v>32</v>
      </c>
      <c r="I256" s="31" t="s">
        <v>267</v>
      </c>
      <c r="J256" s="26"/>
      <c r="K256" s="26"/>
      <c r="L256" s="26"/>
      <c r="M256" s="23"/>
      <c r="N256" s="20"/>
      <c r="O256" s="20"/>
      <c r="P256" s="3"/>
      <c r="Q256" s="3"/>
      <c r="R256" s="3"/>
      <c r="S256" s="3"/>
      <c r="T256" s="3"/>
    </row>
    <row r="257" spans="1:20" s="1" customFormat="1" ht="32.25" customHeight="1">
      <c r="A257" s="46" t="s">
        <v>137</v>
      </c>
      <c r="B257" s="75" t="s">
        <v>136</v>
      </c>
      <c r="C257" s="75" t="s">
        <v>192</v>
      </c>
      <c r="D257" s="75" t="s">
        <v>216</v>
      </c>
      <c r="E257" s="75" t="s">
        <v>155</v>
      </c>
      <c r="F257" s="75" t="s">
        <v>143</v>
      </c>
      <c r="G257" s="75" t="s">
        <v>139</v>
      </c>
      <c r="H257" s="75" t="s">
        <v>32</v>
      </c>
      <c r="I257" s="27" t="s">
        <v>217</v>
      </c>
      <c r="J257" s="35">
        <f>SUM(J258:J261)</f>
        <v>-1912461.85</v>
      </c>
      <c r="K257" s="35">
        <f>SUM(K258:K261)</f>
        <v>-1912461.85</v>
      </c>
      <c r="L257" s="35">
        <f>SUM(L258:L261)</f>
        <v>-1912461.85</v>
      </c>
      <c r="M257" s="23"/>
      <c r="N257" s="20"/>
      <c r="O257" s="20"/>
      <c r="P257" s="3"/>
      <c r="Q257" s="3"/>
      <c r="R257" s="3"/>
      <c r="S257" s="3"/>
      <c r="T257" s="3"/>
    </row>
    <row r="258" spans="1:15" s="1" customFormat="1" ht="30.75" customHeight="1">
      <c r="A258" s="42" t="s">
        <v>190</v>
      </c>
      <c r="B258" s="77" t="s">
        <v>136</v>
      </c>
      <c r="C258" s="77" t="s">
        <v>192</v>
      </c>
      <c r="D258" s="77" t="s">
        <v>216</v>
      </c>
      <c r="E258" s="77" t="s">
        <v>155</v>
      </c>
      <c r="F258" s="77" t="s">
        <v>143</v>
      </c>
      <c r="G258" s="77" t="s">
        <v>139</v>
      </c>
      <c r="H258" s="77" t="s">
        <v>32</v>
      </c>
      <c r="I258" s="31" t="s">
        <v>217</v>
      </c>
      <c r="J258" s="26">
        <v>-660000</v>
      </c>
      <c r="K258" s="26">
        <v>-660000</v>
      </c>
      <c r="L258" s="26">
        <v>-660000</v>
      </c>
      <c r="M258" s="23"/>
      <c r="N258" s="21"/>
      <c r="O258" s="21"/>
    </row>
    <row r="259" spans="1:15" s="1" customFormat="1" ht="30.75" customHeight="1">
      <c r="A259" s="42" t="s">
        <v>122</v>
      </c>
      <c r="B259" s="77" t="s">
        <v>136</v>
      </c>
      <c r="C259" s="77" t="s">
        <v>192</v>
      </c>
      <c r="D259" s="77" t="s">
        <v>216</v>
      </c>
      <c r="E259" s="77" t="s">
        <v>155</v>
      </c>
      <c r="F259" s="77" t="s">
        <v>143</v>
      </c>
      <c r="G259" s="77" t="s">
        <v>139</v>
      </c>
      <c r="H259" s="77" t="s">
        <v>32</v>
      </c>
      <c r="I259" s="31" t="s">
        <v>217</v>
      </c>
      <c r="J259" s="26">
        <v>-18000</v>
      </c>
      <c r="K259" s="26">
        <v>-18000</v>
      </c>
      <c r="L259" s="26">
        <v>-18000</v>
      </c>
      <c r="M259" s="23"/>
      <c r="N259" s="21"/>
      <c r="O259" s="21"/>
    </row>
    <row r="260" spans="1:15" s="1" customFormat="1" ht="30.75" customHeight="1">
      <c r="A260" s="42" t="s">
        <v>197</v>
      </c>
      <c r="B260" s="77" t="s">
        <v>136</v>
      </c>
      <c r="C260" s="77" t="s">
        <v>192</v>
      </c>
      <c r="D260" s="77" t="s">
        <v>216</v>
      </c>
      <c r="E260" s="77" t="s">
        <v>155</v>
      </c>
      <c r="F260" s="77" t="s">
        <v>143</v>
      </c>
      <c r="G260" s="77" t="s">
        <v>139</v>
      </c>
      <c r="H260" s="77" t="s">
        <v>32</v>
      </c>
      <c r="I260" s="31" t="s">
        <v>217</v>
      </c>
      <c r="J260" s="26">
        <v>-1173897.85</v>
      </c>
      <c r="K260" s="26">
        <v>-1173897.85</v>
      </c>
      <c r="L260" s="26">
        <v>-1173897.85</v>
      </c>
      <c r="M260" s="23"/>
      <c r="N260" s="21"/>
      <c r="O260" s="21"/>
    </row>
    <row r="261" spans="1:15" s="1" customFormat="1" ht="30.75" customHeight="1">
      <c r="A261" s="42" t="s">
        <v>191</v>
      </c>
      <c r="B261" s="77" t="s">
        <v>136</v>
      </c>
      <c r="C261" s="77" t="s">
        <v>192</v>
      </c>
      <c r="D261" s="77" t="s">
        <v>216</v>
      </c>
      <c r="E261" s="77" t="s">
        <v>155</v>
      </c>
      <c r="F261" s="77" t="s">
        <v>143</v>
      </c>
      <c r="G261" s="77" t="s">
        <v>139</v>
      </c>
      <c r="H261" s="77" t="s">
        <v>32</v>
      </c>
      <c r="I261" s="31" t="s">
        <v>217</v>
      </c>
      <c r="J261" s="26">
        <v>-60564</v>
      </c>
      <c r="K261" s="26">
        <v>-60564</v>
      </c>
      <c r="L261" s="26">
        <v>-60564</v>
      </c>
      <c r="M261" s="23"/>
      <c r="N261" s="23"/>
      <c r="O261" s="21"/>
    </row>
    <row r="262" spans="1:12" ht="20.25" customHeight="1">
      <c r="A262" s="43"/>
      <c r="B262" s="43"/>
      <c r="C262" s="43"/>
      <c r="D262" s="43"/>
      <c r="E262" s="43"/>
      <c r="F262" s="43"/>
      <c r="G262" s="43"/>
      <c r="H262" s="43"/>
      <c r="I262" s="78" t="s">
        <v>198</v>
      </c>
      <c r="J262" s="33">
        <f>J12+J160</f>
        <v>8233337408.199999</v>
      </c>
      <c r="K262" s="33">
        <f>K12+K160</f>
        <v>7577800961.509999</v>
      </c>
      <c r="L262" s="33">
        <f>L12+L160</f>
        <v>7591731803.82</v>
      </c>
    </row>
    <row r="263" spans="10:12" ht="15">
      <c r="J263" s="14">
        <f>J262-J264</f>
        <v>0</v>
      </c>
      <c r="K263" s="14">
        <f>K262-K264</f>
        <v>0</v>
      </c>
      <c r="L263" s="14">
        <f>L262-L264</f>
        <v>0</v>
      </c>
    </row>
    <row r="264" spans="10:12" ht="15">
      <c r="J264" s="5">
        <v>8233337408.199999</v>
      </c>
      <c r="K264" s="13">
        <v>7577800961.509999</v>
      </c>
      <c r="L264" s="92">
        <v>7591731803.82</v>
      </c>
    </row>
    <row r="265" spans="9:12" ht="15">
      <c r="I265" s="25"/>
      <c r="J265" s="13"/>
      <c r="K265" s="13"/>
      <c r="L265" s="13"/>
    </row>
    <row r="266" spans="10:12" ht="15">
      <c r="J266" s="13"/>
      <c r="K266" s="13"/>
      <c r="L266" s="13"/>
    </row>
    <row r="267" spans="10:12" ht="15">
      <c r="J267" s="13"/>
      <c r="K267" s="13"/>
      <c r="L267" s="13"/>
    </row>
    <row r="268" spans="10:12" ht="15">
      <c r="J268" s="13"/>
      <c r="K268" s="13"/>
      <c r="L268" s="13"/>
    </row>
    <row r="269" spans="10:12" ht="15">
      <c r="J269" s="13"/>
      <c r="K269" s="13"/>
      <c r="L269" s="13"/>
    </row>
    <row r="270" spans="10:12" ht="15">
      <c r="J270" s="13"/>
      <c r="K270" s="13"/>
      <c r="L270" s="13"/>
    </row>
    <row r="271" spans="10:12" ht="15">
      <c r="J271" s="13"/>
      <c r="K271" s="13"/>
      <c r="L271" s="13"/>
    </row>
    <row r="272" spans="10:12" ht="15">
      <c r="J272" s="13"/>
      <c r="K272" s="13"/>
      <c r="L272" s="13"/>
    </row>
    <row r="273" spans="10:12" ht="15">
      <c r="J273" s="13"/>
      <c r="K273" s="13"/>
      <c r="L273" s="13"/>
    </row>
  </sheetData>
  <sheetProtection/>
  <mergeCells count="25">
    <mergeCell ref="N185:R185"/>
    <mergeCell ref="N197:R197"/>
    <mergeCell ref="N204:R204"/>
    <mergeCell ref="G10:H10"/>
    <mergeCell ref="I10:I11"/>
    <mergeCell ref="A8:L8"/>
    <mergeCell ref="A10:A11"/>
    <mergeCell ref="B10:F10"/>
    <mergeCell ref="J10:L10"/>
    <mergeCell ref="N196:R196"/>
    <mergeCell ref="N223:R223"/>
    <mergeCell ref="N193:R193"/>
    <mergeCell ref="N194:R194"/>
    <mergeCell ref="N198:R198"/>
    <mergeCell ref="N199:R199"/>
    <mergeCell ref="N221:R221"/>
    <mergeCell ref="N230:R230"/>
    <mergeCell ref="N233:R233"/>
    <mergeCell ref="N234:R234"/>
    <mergeCell ref="N224:R224"/>
    <mergeCell ref="N226:R226"/>
    <mergeCell ref="N225:R225"/>
    <mergeCell ref="N227:R227"/>
    <mergeCell ref="N228:R228"/>
    <mergeCell ref="N229:R229"/>
  </mergeCells>
  <printOptions/>
  <pageMargins left="0.72" right="0.16" top="0.52" bottom="0.33" header="0.17" footer="0.16"/>
  <pageSetup horizontalDpi="600" verticalDpi="600" orientation="portrait" paperSize="9" scale="54" r:id="rId3"/>
  <headerFooter alignWithMargins="0">
    <oddFooter>&amp;C&amp;P</oddFooter>
  </headerFooter>
  <legacyDrawing r:id="rId2"/>
  <oleObjects>
    <oleObject progId="Word.Document.8" shapeId="1749122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Alekseenko</dc:creator>
  <cp:keywords/>
  <dc:description/>
  <cp:lastModifiedBy>Виталий А. Алексеенко</cp:lastModifiedBy>
  <cp:lastPrinted>2019-11-12T08:02:50Z</cp:lastPrinted>
  <dcterms:created xsi:type="dcterms:W3CDTF">2006-08-03T03:02:40Z</dcterms:created>
  <dcterms:modified xsi:type="dcterms:W3CDTF">2019-11-12T08:02:52Z</dcterms:modified>
  <cp:category/>
  <cp:version/>
  <cp:contentType/>
  <cp:contentStatus/>
</cp:coreProperties>
</file>